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75" windowHeight="6015" firstSheet="2" activeTab="2"/>
  </bookViews>
  <sheets>
    <sheet name="Rjhi st from to DA all trains" sheetId="1" r:id="rId1"/>
    <sheet name="Kln to Da 725-26-763-64" sheetId="2" r:id="rId2"/>
    <sheet name="705-706-757-758" sheetId="3" r:id="rId3"/>
  </sheets>
  <definedNames>
    <definedName name="_xlnm.Print_Titles" localSheetId="2">'705-706-757-758'!$3:$4</definedName>
  </definedNames>
  <calcPr fullCalcOnLoad="1"/>
</workbook>
</file>

<file path=xl/sharedStrings.xml><?xml version="1.0" encoding="utf-8"?>
<sst xmlns="http://schemas.openxmlformats.org/spreadsheetml/2006/main" count="1367" uniqueCount="79">
  <si>
    <t>এসি সিট শ্রেণীর ভাড়া (টাকা)            (ভ্যট ছাড়া)</t>
  </si>
  <si>
    <t>শঃ এমঃ মনসুর আলী</t>
  </si>
  <si>
    <t>চুয়াডাঙ্গা</t>
  </si>
  <si>
    <t xml:space="preserve"> পাঁচবিবি</t>
  </si>
  <si>
    <t>বড়ালব্রীজ</t>
  </si>
  <si>
    <t xml:space="preserve"> মহেড়া</t>
  </si>
  <si>
    <t>কাঁকনহাট</t>
  </si>
  <si>
    <t xml:space="preserve"> জয়দেবপুর</t>
  </si>
  <si>
    <t>ঈশ্বরদীবাইপাস</t>
  </si>
  <si>
    <t>মির্জাপুর</t>
  </si>
  <si>
    <t xml:space="preserve"> জয়পুরহাট</t>
  </si>
  <si>
    <t>মীরপুর</t>
  </si>
  <si>
    <t>শোভন চেয়ার শ্রেণীর ভাড়া (টাকা)</t>
  </si>
  <si>
    <t>বঙ্গবন্ধুসেতু                পূর্ব</t>
  </si>
  <si>
    <t>দৌলতপুর</t>
  </si>
  <si>
    <t>শোভন শ্রেণীর ভাড়া (টাকা)</t>
  </si>
  <si>
    <t xml:space="preserve"> জামতৈল</t>
  </si>
  <si>
    <t>রাজশাহী</t>
  </si>
  <si>
    <t>আমনুরা</t>
  </si>
  <si>
    <t>৭২৫/৭২৬ নং সুন্দরবন এবং ৭৬৩/৭৬৪ নং চিত্রা আন্তঃনগর ট্রেনের তাড়ার তালিকা</t>
  </si>
  <si>
    <t>পাতা-২</t>
  </si>
  <si>
    <t>নওয়াপাড়া</t>
  </si>
  <si>
    <t>বঙ্গবন্ধুসেতুপশ্চিম</t>
  </si>
  <si>
    <t>টাঙ্গাইল</t>
  </si>
  <si>
    <t>ঈশ্বরদী</t>
  </si>
  <si>
    <t xml:space="preserve"> মৌচাক</t>
  </si>
  <si>
    <t>১ম সিট শ্রেণীর ভাড়া (টাকা)</t>
  </si>
  <si>
    <t xml:space="preserve">ঢাকা </t>
  </si>
  <si>
    <t>নাটোর</t>
  </si>
  <si>
    <t>চিরিরবন্দর</t>
  </si>
  <si>
    <t>কার্যকর  তারিখঃ  ০১-১০-২০১২ইং।</t>
  </si>
  <si>
    <t>স্টেশন</t>
  </si>
  <si>
    <t>ঢাকা</t>
  </si>
  <si>
    <t>আব্দুলপুর</t>
  </si>
  <si>
    <t>৭৫৪/৭৫৩, ৭৬০/৭৫৯এবং৭৭০/৭৬৯ নং সিল্কসিট, পদ্মা ও ধুমকেতু আন্তঃনগর ট্রেনের তাড়ার তালিকা</t>
  </si>
  <si>
    <t>ঢাকাবিমানবন্দর</t>
  </si>
  <si>
    <t>সরদহরোড</t>
  </si>
  <si>
    <t xml:space="preserve">স্নিগ্ধা শ্রেণীর ভাড়া (টাকা) (ভ্যট ছাড়া) </t>
  </si>
  <si>
    <t>শোভন সাধারণ শ্রেণীর ভাড়া (টাকা)</t>
  </si>
  <si>
    <t>ভেড়ামারা</t>
  </si>
  <si>
    <t>পাতা-৪</t>
  </si>
  <si>
    <t>ফুলবাড়ী</t>
  </si>
  <si>
    <t>দর্শনাহলট</t>
  </si>
  <si>
    <t>কার্যকর  তারিখঃ  ২০-০২-২০১৬।</t>
  </si>
  <si>
    <t>বিরামপুর</t>
  </si>
  <si>
    <t>পোড়াদহ</t>
  </si>
  <si>
    <t>আড়ানী</t>
  </si>
  <si>
    <t>১ম বার্থ শ্রেণীর ভাড়া (টাকা)</t>
  </si>
  <si>
    <t>তাপানুকুল সিট শ্রেণী ভাড়া (টাকা)</t>
  </si>
  <si>
    <t>তাপানুকুল চেয়ার শ্রেণীর ভাড়া (টাকা)</t>
  </si>
  <si>
    <t>খুলনা</t>
  </si>
  <si>
    <t>তাপানুকূল বার্থ শ্রেণীর ভাড়া (টাকা)</t>
  </si>
  <si>
    <t>চাটমোহর</t>
  </si>
  <si>
    <t>শ: এম ম: আলী</t>
  </si>
  <si>
    <t>বঙ্গবন্ধুসেতুপূর্ব</t>
  </si>
  <si>
    <t>স্নিগ্ধা শ্রেণীর ভাড়া (টাকা)</t>
  </si>
  <si>
    <t xml:space="preserve"> পার্বতীপুর</t>
  </si>
  <si>
    <t>পাতা-৩</t>
  </si>
  <si>
    <t xml:space="preserve">বঙ্গবন্ধুসেতুপূর্ব </t>
  </si>
  <si>
    <t>কোটচাঁদপুর</t>
  </si>
  <si>
    <t>তাপানুকূল সিট শ্রেণীর ভাড়া (টাকা)</t>
  </si>
  <si>
    <t>হইতে</t>
  </si>
  <si>
    <t>জয়দেবপুর</t>
  </si>
  <si>
    <t xml:space="preserve">পর্যন্ত </t>
  </si>
  <si>
    <t>আক্কেলপুর</t>
  </si>
  <si>
    <t>এসি বার্থ শ্রেণীর ভাড়া (টাকা) (ভ্যট ছাড়া)</t>
  </si>
  <si>
    <t>উল্লাপাড়া</t>
  </si>
  <si>
    <t xml:space="preserve">রাজশাহী </t>
  </si>
  <si>
    <t xml:space="preserve"> যশোহর</t>
  </si>
  <si>
    <t>শহীদ এম মনসুর আলী</t>
  </si>
  <si>
    <t>দুরত্ব  (কিঃমিঃ)</t>
  </si>
  <si>
    <t>ঁআলমডাঙ্গা</t>
  </si>
  <si>
    <t>চাঁপাইনবাবগঞ্জ</t>
  </si>
  <si>
    <t>দিনাজপুর/চিরিরবন্দর</t>
  </si>
  <si>
    <t>ঢাকাবিমানবন্দর/ঢাকা</t>
  </si>
  <si>
    <t>৭০৫/৭০৬ নং একতা এবং ৭৫৭/৭৫৮ দ্রম্নতযান আন্তঃনগর ট্রেনের ভাড়ার তালিকা (ভ্যাট ছাড়া)</t>
  </si>
  <si>
    <t>পর্যন্ত</t>
  </si>
  <si>
    <t>পাঁচবিবি</t>
  </si>
  <si>
    <t>সান্তাহার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</si>
</sst>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[$-5000445]0"/>
  </numFmts>
  <fonts count="29">
    <font>
      <sz val="10"/>
      <name val="Arial"/>
      <family val="2"/>
    </font>
    <font>
      <sz val="12"/>
      <name val="SutonnyMJ"/>
      <family val="0"/>
    </font>
    <font>
      <b/>
      <sz val="12"/>
      <name val="SutonnyMJ"/>
      <family val="0"/>
    </font>
    <font>
      <sz val="10"/>
      <name val="Times New Roman"/>
      <family val="1"/>
    </font>
    <font>
      <b/>
      <u val="single"/>
      <sz val="14"/>
      <name val="SutonnyMJ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name val="SutonnyMJ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Nikosh"/>
      <family val="0"/>
    </font>
    <font>
      <sz val="12"/>
      <name val="Nikosh"/>
      <family val="0"/>
    </font>
    <font>
      <b/>
      <sz val="12"/>
      <name val="Nikosh"/>
      <family val="0"/>
    </font>
    <font>
      <sz val="14"/>
      <name val="Nikosh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textRotation="90" wrapText="1"/>
    </xf>
    <xf numFmtId="1" fontId="1" fillId="0" borderId="0" xfId="0" applyNumberFormat="1" applyFont="1" applyAlignment="1">
      <alignment horizontal="center" vertical="center" wrapText="1"/>
    </xf>
    <xf numFmtId="2" fontId="3" fillId="0" borderId="1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173" fontId="26" fillId="0" borderId="10" xfId="0" applyNumberFormat="1" applyFont="1" applyBorder="1" applyAlignment="1">
      <alignment horizontal="center" vertical="center" wrapText="1"/>
    </xf>
    <xf numFmtId="173" fontId="26" fillId="0" borderId="11" xfId="0" applyNumberFormat="1" applyFont="1" applyBorder="1" applyAlignment="1">
      <alignment horizontal="center" vertical="center" wrapText="1"/>
    </xf>
    <xf numFmtId="173" fontId="26" fillId="0" borderId="12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textRotation="90" wrapText="1"/>
    </xf>
    <xf numFmtId="173" fontId="27" fillId="0" borderId="10" xfId="0" applyNumberFormat="1" applyFont="1" applyBorder="1" applyAlignment="1">
      <alignment horizontal="center" vertical="center" wrapText="1"/>
    </xf>
    <xf numFmtId="173" fontId="27" fillId="0" borderId="12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173" fontId="26" fillId="0" borderId="13" xfId="0" applyNumberFormat="1" applyFont="1" applyBorder="1" applyAlignment="1">
      <alignment horizontal="center" vertical="center" wrapText="1"/>
    </xf>
    <xf numFmtId="173" fontId="26" fillId="0" borderId="0" xfId="0" applyNumberFormat="1" applyFont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left" vertical="center" wrapText="1"/>
    </xf>
    <xf numFmtId="0" fontId="27" fillId="0" borderId="18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7" fillId="0" borderId="12" xfId="0" applyFont="1" applyBorder="1" applyAlignment="1">
      <alignment horizontal="center" vertical="center" textRotation="90" wrapText="1"/>
    </xf>
    <xf numFmtId="0" fontId="27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7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211"/>
  <sheetViews>
    <sheetView zoomScale="115" zoomScaleNormal="115" zoomScalePageLayoutView="0" workbookViewId="0" topLeftCell="F70">
      <selection activeCell="J78" sqref="J78"/>
    </sheetView>
  </sheetViews>
  <sheetFormatPr defaultColWidth="9.140625" defaultRowHeight="12.75"/>
  <cols>
    <col min="1" max="1" width="8.7109375" style="9" customWidth="1"/>
    <col min="2" max="2" width="17.57421875" style="6" customWidth="1"/>
    <col min="3" max="4" width="9.7109375" style="1" customWidth="1"/>
    <col min="5" max="7" width="15.140625" style="1" customWidth="1"/>
    <col min="8" max="9" width="15.28125" style="1" customWidth="1"/>
    <col min="10" max="11" width="15.57421875" style="1" customWidth="1"/>
    <col min="12" max="12" width="14.57421875" style="1" customWidth="1"/>
    <col min="13" max="14" width="9.140625" style="1" customWidth="1"/>
    <col min="15" max="15" width="15.00390625" style="1" customWidth="1"/>
    <col min="16" max="16" width="16.7109375" style="1" customWidth="1"/>
    <col min="17" max="17" width="9.140625" style="1" customWidth="1"/>
    <col min="18" max="18" width="12.28125" style="1" customWidth="1"/>
    <col min="19" max="21" width="13.140625" style="1" customWidth="1"/>
    <col min="22" max="16384" width="9.140625" style="1" customWidth="1"/>
  </cols>
  <sheetData>
    <row r="1" spans="1:21" ht="18.75">
      <c r="A1" s="46" t="s">
        <v>34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O1" s="46" t="s">
        <v>34</v>
      </c>
      <c r="P1" s="47"/>
      <c r="Q1" s="47"/>
      <c r="R1" s="47"/>
      <c r="S1" s="47"/>
      <c r="T1" s="47"/>
      <c r="U1" s="47"/>
    </row>
    <row r="2" spans="1:21" ht="12" customHeight="1">
      <c r="A2" s="8"/>
      <c r="H2" s="63" t="s">
        <v>30</v>
      </c>
      <c r="I2" s="64"/>
      <c r="J2" s="64"/>
      <c r="O2" s="8"/>
      <c r="P2" s="6"/>
      <c r="S2" s="61" t="s">
        <v>30</v>
      </c>
      <c r="T2" s="62"/>
      <c r="U2" s="62"/>
    </row>
    <row r="3" spans="1:21" ht="24" customHeight="1">
      <c r="A3" s="55" t="s">
        <v>31</v>
      </c>
      <c r="B3" s="56"/>
      <c r="C3" s="53" t="s">
        <v>70</v>
      </c>
      <c r="D3" s="2"/>
      <c r="F3" s="53" t="s">
        <v>12</v>
      </c>
      <c r="G3" s="2"/>
      <c r="H3" s="53" t="s">
        <v>55</v>
      </c>
      <c r="I3" s="3"/>
      <c r="J3" s="59" t="s">
        <v>48</v>
      </c>
      <c r="K3" s="15"/>
      <c r="L3" s="48" t="s">
        <v>51</v>
      </c>
      <c r="O3" s="55" t="s">
        <v>31</v>
      </c>
      <c r="P3" s="56"/>
      <c r="Q3" s="53" t="s">
        <v>70</v>
      </c>
      <c r="R3" s="53" t="s">
        <v>12</v>
      </c>
      <c r="S3" s="53" t="s">
        <v>55</v>
      </c>
      <c r="T3" s="59" t="s">
        <v>48</v>
      </c>
      <c r="U3" s="48" t="s">
        <v>51</v>
      </c>
    </row>
    <row r="4" spans="1:21" ht="20.25" customHeight="1">
      <c r="A4" s="29" t="s">
        <v>61</v>
      </c>
      <c r="B4" s="30" t="s">
        <v>63</v>
      </c>
      <c r="C4" s="54"/>
      <c r="D4" s="2"/>
      <c r="F4" s="54"/>
      <c r="G4" s="2"/>
      <c r="H4" s="54"/>
      <c r="I4" s="3"/>
      <c r="J4" s="60"/>
      <c r="K4" s="16"/>
      <c r="L4" s="49"/>
      <c r="O4" s="29" t="s">
        <v>61</v>
      </c>
      <c r="P4" s="30" t="s">
        <v>63</v>
      </c>
      <c r="Q4" s="54"/>
      <c r="R4" s="54"/>
      <c r="S4" s="54"/>
      <c r="T4" s="60"/>
      <c r="U4" s="49"/>
    </row>
    <row r="5" spans="1:21" ht="15" customHeight="1">
      <c r="A5" s="50" t="s">
        <v>72</v>
      </c>
      <c r="B5" s="30" t="s">
        <v>18</v>
      </c>
      <c r="C5" s="31">
        <v>13</v>
      </c>
      <c r="D5" s="31">
        <f aca="true" t="shared" si="0" ref="D5:D10">0.36*C5</f>
        <v>4.68</v>
      </c>
      <c r="E5" s="31">
        <f>D5*3</f>
        <v>14.04</v>
      </c>
      <c r="F5" s="31">
        <v>40</v>
      </c>
      <c r="G5" s="31">
        <f>D5*5</f>
        <v>23.4</v>
      </c>
      <c r="H5" s="31">
        <v>90</v>
      </c>
      <c r="I5" s="31">
        <f>D5*6</f>
        <v>28.08</v>
      </c>
      <c r="J5" s="32">
        <v>100</v>
      </c>
      <c r="K5" s="31">
        <f>D5*9</f>
        <v>42.12</v>
      </c>
      <c r="L5" s="33">
        <v>120</v>
      </c>
      <c r="O5" s="57" t="s">
        <v>72</v>
      </c>
      <c r="P5" s="30" t="s">
        <v>18</v>
      </c>
      <c r="Q5" s="31">
        <v>13</v>
      </c>
      <c r="R5" s="31">
        <v>40</v>
      </c>
      <c r="S5" s="31">
        <v>90</v>
      </c>
      <c r="T5" s="31">
        <v>100</v>
      </c>
      <c r="U5" s="31">
        <v>120</v>
      </c>
    </row>
    <row r="6" spans="1:21" ht="15" customHeight="1">
      <c r="A6" s="51"/>
      <c r="B6" s="30" t="s">
        <v>6</v>
      </c>
      <c r="C6" s="31">
        <v>29</v>
      </c>
      <c r="D6" s="31">
        <f t="shared" si="0"/>
        <v>10.44</v>
      </c>
      <c r="E6" s="31">
        <f aca="true" t="shared" si="1" ref="E6:E73">D6*3</f>
        <v>31.32</v>
      </c>
      <c r="F6" s="31">
        <v>40</v>
      </c>
      <c r="G6" s="31">
        <f aca="true" t="shared" si="2" ref="G6:G73">D6*5</f>
        <v>52.199999999999996</v>
      </c>
      <c r="H6" s="31">
        <v>90</v>
      </c>
      <c r="I6" s="31">
        <f aca="true" t="shared" si="3" ref="I6:I73">D6*6</f>
        <v>62.64</v>
      </c>
      <c r="J6" s="32">
        <v>100</v>
      </c>
      <c r="K6" s="31">
        <f aca="true" t="shared" si="4" ref="K6:K73">D6*9</f>
        <v>93.96</v>
      </c>
      <c r="L6" s="33">
        <v>120</v>
      </c>
      <c r="O6" s="58"/>
      <c r="P6" s="30" t="s">
        <v>6</v>
      </c>
      <c r="Q6" s="31">
        <v>29</v>
      </c>
      <c r="R6" s="31">
        <v>40</v>
      </c>
      <c r="S6" s="31">
        <v>90</v>
      </c>
      <c r="T6" s="31">
        <v>100</v>
      </c>
      <c r="U6" s="31">
        <v>120</v>
      </c>
    </row>
    <row r="7" spans="1:21" ht="15" customHeight="1">
      <c r="A7" s="51"/>
      <c r="B7" s="30" t="s">
        <v>17</v>
      </c>
      <c r="C7" s="31">
        <v>52</v>
      </c>
      <c r="D7" s="31">
        <f t="shared" si="0"/>
        <v>18.72</v>
      </c>
      <c r="E7" s="31">
        <f t="shared" si="1"/>
        <v>56.16</v>
      </c>
      <c r="F7" s="31">
        <v>60</v>
      </c>
      <c r="G7" s="31">
        <f t="shared" si="2"/>
        <v>93.6</v>
      </c>
      <c r="H7" s="31">
        <v>95</v>
      </c>
      <c r="I7" s="31">
        <f t="shared" si="3"/>
        <v>112.32</v>
      </c>
      <c r="J7" s="32">
        <v>115</v>
      </c>
      <c r="K7" s="31">
        <f t="shared" si="4"/>
        <v>168.48</v>
      </c>
      <c r="L7" s="33">
        <v>170</v>
      </c>
      <c r="O7" s="58"/>
      <c r="P7" s="30" t="s">
        <v>17</v>
      </c>
      <c r="Q7" s="31">
        <v>52</v>
      </c>
      <c r="R7" s="31">
        <v>60</v>
      </c>
      <c r="S7" s="31">
        <v>95</v>
      </c>
      <c r="T7" s="31">
        <v>115</v>
      </c>
      <c r="U7" s="31">
        <v>170</v>
      </c>
    </row>
    <row r="8" spans="1:21" ht="15" customHeight="1">
      <c r="A8" s="51"/>
      <c r="B8" s="30" t="s">
        <v>36</v>
      </c>
      <c r="C8" s="31">
        <v>68</v>
      </c>
      <c r="D8" s="31">
        <f t="shared" si="0"/>
        <v>24.48</v>
      </c>
      <c r="E8" s="31">
        <f>D8*3</f>
        <v>73.44</v>
      </c>
      <c r="F8" s="31">
        <v>75</v>
      </c>
      <c r="G8" s="31">
        <f t="shared" si="2"/>
        <v>122.4</v>
      </c>
      <c r="H8" s="31">
        <v>125</v>
      </c>
      <c r="I8" s="31">
        <f t="shared" si="3"/>
        <v>146.88</v>
      </c>
      <c r="J8" s="32">
        <v>150</v>
      </c>
      <c r="K8" s="31">
        <f t="shared" si="4"/>
        <v>220.32</v>
      </c>
      <c r="L8" s="33">
        <v>225</v>
      </c>
      <c r="O8" s="58"/>
      <c r="P8" s="30" t="s">
        <v>36</v>
      </c>
      <c r="Q8" s="31">
        <v>68</v>
      </c>
      <c r="R8" s="31">
        <v>75</v>
      </c>
      <c r="S8" s="31">
        <v>125</v>
      </c>
      <c r="T8" s="31">
        <v>150</v>
      </c>
      <c r="U8" s="31">
        <v>225</v>
      </c>
    </row>
    <row r="9" spans="1:21" ht="15" customHeight="1">
      <c r="A9" s="51"/>
      <c r="B9" s="30" t="s">
        <v>46</v>
      </c>
      <c r="C9" s="31">
        <v>82</v>
      </c>
      <c r="D9" s="31">
        <f t="shared" si="0"/>
        <v>29.52</v>
      </c>
      <c r="E9" s="31">
        <f t="shared" si="1"/>
        <v>88.56</v>
      </c>
      <c r="F9" s="31">
        <v>90</v>
      </c>
      <c r="G9" s="31">
        <f t="shared" si="2"/>
        <v>147.6</v>
      </c>
      <c r="H9" s="31">
        <v>150</v>
      </c>
      <c r="I9" s="31">
        <f t="shared" si="3"/>
        <v>177.12</v>
      </c>
      <c r="J9" s="32">
        <v>180</v>
      </c>
      <c r="K9" s="31">
        <f t="shared" si="4"/>
        <v>265.68</v>
      </c>
      <c r="L9" s="33">
        <v>270</v>
      </c>
      <c r="O9" s="58"/>
      <c r="P9" s="30" t="s">
        <v>46</v>
      </c>
      <c r="Q9" s="31">
        <v>82</v>
      </c>
      <c r="R9" s="31">
        <v>90</v>
      </c>
      <c r="S9" s="31">
        <v>150</v>
      </c>
      <c r="T9" s="31">
        <v>180</v>
      </c>
      <c r="U9" s="31">
        <v>270</v>
      </c>
    </row>
    <row r="10" spans="1:21" ht="15" customHeight="1">
      <c r="A10" s="51"/>
      <c r="B10" s="30" t="s">
        <v>33</v>
      </c>
      <c r="C10" s="31">
        <v>92</v>
      </c>
      <c r="D10" s="31">
        <f t="shared" si="0"/>
        <v>33.12</v>
      </c>
      <c r="E10" s="31">
        <f t="shared" si="1"/>
        <v>99.35999999999999</v>
      </c>
      <c r="F10" s="31">
        <v>100</v>
      </c>
      <c r="G10" s="31">
        <f t="shared" si="2"/>
        <v>165.6</v>
      </c>
      <c r="H10" s="31">
        <v>170</v>
      </c>
      <c r="I10" s="31">
        <f t="shared" si="3"/>
        <v>198.71999999999997</v>
      </c>
      <c r="J10" s="32">
        <v>200</v>
      </c>
      <c r="K10" s="31">
        <f t="shared" si="4"/>
        <v>298.08</v>
      </c>
      <c r="L10" s="33">
        <v>300</v>
      </c>
      <c r="O10" s="58"/>
      <c r="P10" s="30" t="s">
        <v>33</v>
      </c>
      <c r="Q10" s="31">
        <v>92</v>
      </c>
      <c r="R10" s="31">
        <v>100</v>
      </c>
      <c r="S10" s="31">
        <v>170</v>
      </c>
      <c r="T10" s="31">
        <v>200</v>
      </c>
      <c r="U10" s="31">
        <v>300</v>
      </c>
    </row>
    <row r="11" spans="1:21" ht="15" customHeight="1">
      <c r="A11" s="51"/>
      <c r="B11" s="30" t="s">
        <v>8</v>
      </c>
      <c r="C11" s="31">
        <v>107</v>
      </c>
      <c r="D11" s="13">
        <f aca="true" t="shared" si="5" ref="D11:D17">0.36*100+(C11-100)*0.36*0.8</f>
        <v>38.016</v>
      </c>
      <c r="E11" s="31">
        <f t="shared" si="1"/>
        <v>114.048</v>
      </c>
      <c r="F11" s="31">
        <v>115</v>
      </c>
      <c r="G11" s="31">
        <f t="shared" si="2"/>
        <v>190.07999999999998</v>
      </c>
      <c r="H11" s="31">
        <v>195</v>
      </c>
      <c r="I11" s="31">
        <f t="shared" si="3"/>
        <v>228.096</v>
      </c>
      <c r="J11" s="32">
        <v>230</v>
      </c>
      <c r="K11" s="31">
        <f t="shared" si="4"/>
        <v>342.144</v>
      </c>
      <c r="L11" s="33">
        <v>345</v>
      </c>
      <c r="O11" s="58"/>
      <c r="P11" s="30" t="s">
        <v>8</v>
      </c>
      <c r="Q11" s="31">
        <v>107</v>
      </c>
      <c r="R11" s="31">
        <v>115</v>
      </c>
      <c r="S11" s="31">
        <v>195</v>
      </c>
      <c r="T11" s="31">
        <v>230</v>
      </c>
      <c r="U11" s="31">
        <v>345</v>
      </c>
    </row>
    <row r="12" spans="1:21" ht="15" customHeight="1">
      <c r="A12" s="51"/>
      <c r="B12" s="30" t="s">
        <v>52</v>
      </c>
      <c r="C12" s="31">
        <v>130</v>
      </c>
      <c r="D12" s="13">
        <f t="shared" si="5"/>
        <v>44.64</v>
      </c>
      <c r="E12" s="31">
        <f t="shared" si="1"/>
        <v>133.92000000000002</v>
      </c>
      <c r="F12" s="31">
        <v>135</v>
      </c>
      <c r="G12" s="31">
        <f t="shared" si="2"/>
        <v>223.2</v>
      </c>
      <c r="H12" s="31">
        <v>225</v>
      </c>
      <c r="I12" s="31">
        <f t="shared" si="3"/>
        <v>267.84000000000003</v>
      </c>
      <c r="J12" s="32">
        <v>270</v>
      </c>
      <c r="K12" s="31">
        <f t="shared" si="4"/>
        <v>401.76</v>
      </c>
      <c r="L12" s="33">
        <v>405</v>
      </c>
      <c r="O12" s="58"/>
      <c r="P12" s="30" t="s">
        <v>52</v>
      </c>
      <c r="Q12" s="31">
        <v>130</v>
      </c>
      <c r="R12" s="31">
        <v>135</v>
      </c>
      <c r="S12" s="31">
        <v>225</v>
      </c>
      <c r="T12" s="31">
        <v>270</v>
      </c>
      <c r="U12" s="31">
        <v>405</v>
      </c>
    </row>
    <row r="13" spans="1:21" ht="15" customHeight="1">
      <c r="A13" s="51"/>
      <c r="B13" s="30" t="s">
        <v>4</v>
      </c>
      <c r="C13" s="31">
        <v>141</v>
      </c>
      <c r="D13" s="13">
        <f t="shared" si="5"/>
        <v>47.808</v>
      </c>
      <c r="E13" s="31">
        <f t="shared" si="1"/>
        <v>143.424</v>
      </c>
      <c r="F13" s="31">
        <v>145</v>
      </c>
      <c r="G13" s="31">
        <f t="shared" si="2"/>
        <v>239.04</v>
      </c>
      <c r="H13" s="31">
        <v>240</v>
      </c>
      <c r="I13" s="31">
        <f t="shared" si="3"/>
        <v>286.848</v>
      </c>
      <c r="J13" s="32">
        <v>290</v>
      </c>
      <c r="K13" s="31">
        <f t="shared" si="4"/>
        <v>430.272</v>
      </c>
      <c r="L13" s="33">
        <v>435</v>
      </c>
      <c r="O13" s="58"/>
      <c r="P13" s="30" t="s">
        <v>4</v>
      </c>
      <c r="Q13" s="31">
        <v>141</v>
      </c>
      <c r="R13" s="31">
        <v>145</v>
      </c>
      <c r="S13" s="31">
        <v>240</v>
      </c>
      <c r="T13" s="31">
        <v>290</v>
      </c>
      <c r="U13" s="31">
        <v>435</v>
      </c>
    </row>
    <row r="14" spans="1:21" ht="15" customHeight="1">
      <c r="A14" s="51"/>
      <c r="B14" s="30" t="s">
        <v>66</v>
      </c>
      <c r="C14" s="31">
        <v>162</v>
      </c>
      <c r="D14" s="13">
        <f t="shared" si="5"/>
        <v>53.856</v>
      </c>
      <c r="E14" s="31">
        <f t="shared" si="1"/>
        <v>161.568</v>
      </c>
      <c r="F14" s="31">
        <v>165</v>
      </c>
      <c r="G14" s="31">
        <f t="shared" si="2"/>
        <v>269.28000000000003</v>
      </c>
      <c r="H14" s="31">
        <v>270</v>
      </c>
      <c r="I14" s="31">
        <f t="shared" si="3"/>
        <v>323.136</v>
      </c>
      <c r="J14" s="32">
        <v>325</v>
      </c>
      <c r="K14" s="31">
        <f t="shared" si="4"/>
        <v>484.704</v>
      </c>
      <c r="L14" s="33">
        <v>485</v>
      </c>
      <c r="O14" s="58"/>
      <c r="P14" s="30" t="s">
        <v>66</v>
      </c>
      <c r="Q14" s="31">
        <v>162</v>
      </c>
      <c r="R14" s="31">
        <v>165</v>
      </c>
      <c r="S14" s="31">
        <v>270</v>
      </c>
      <c r="T14" s="31">
        <v>325</v>
      </c>
      <c r="U14" s="31">
        <v>485</v>
      </c>
    </row>
    <row r="15" spans="1:21" ht="15" customHeight="1">
      <c r="A15" s="51"/>
      <c r="B15" s="30" t="s">
        <v>16</v>
      </c>
      <c r="C15" s="31">
        <v>175</v>
      </c>
      <c r="D15" s="13">
        <f t="shared" si="5"/>
        <v>57.6</v>
      </c>
      <c r="E15" s="31">
        <f t="shared" si="1"/>
        <v>172.8</v>
      </c>
      <c r="F15" s="31">
        <v>175</v>
      </c>
      <c r="G15" s="31">
        <f t="shared" si="2"/>
        <v>288</v>
      </c>
      <c r="H15" s="31">
        <v>290</v>
      </c>
      <c r="I15" s="31">
        <f t="shared" si="3"/>
        <v>345.6</v>
      </c>
      <c r="J15" s="32">
        <v>350</v>
      </c>
      <c r="K15" s="31">
        <f t="shared" si="4"/>
        <v>518.4</v>
      </c>
      <c r="L15" s="33">
        <v>520</v>
      </c>
      <c r="O15" s="58"/>
      <c r="P15" s="30" t="s">
        <v>16</v>
      </c>
      <c r="Q15" s="31">
        <v>175</v>
      </c>
      <c r="R15" s="31">
        <v>175</v>
      </c>
      <c r="S15" s="31">
        <v>290</v>
      </c>
      <c r="T15" s="31">
        <v>350</v>
      </c>
      <c r="U15" s="31">
        <v>520</v>
      </c>
    </row>
    <row r="16" spans="1:21" ht="15" customHeight="1">
      <c r="A16" s="51"/>
      <c r="B16" s="30" t="s">
        <v>69</v>
      </c>
      <c r="C16" s="31">
        <v>181</v>
      </c>
      <c r="D16" s="13">
        <f t="shared" si="5"/>
        <v>59.328</v>
      </c>
      <c r="E16" s="31">
        <f t="shared" si="1"/>
        <v>177.984</v>
      </c>
      <c r="F16" s="31">
        <v>180</v>
      </c>
      <c r="G16" s="31">
        <f t="shared" si="2"/>
        <v>296.64</v>
      </c>
      <c r="H16" s="31">
        <v>300</v>
      </c>
      <c r="I16" s="31">
        <f t="shared" si="3"/>
        <v>355.968</v>
      </c>
      <c r="J16" s="32">
        <v>360</v>
      </c>
      <c r="K16" s="31">
        <f t="shared" si="4"/>
        <v>533.952</v>
      </c>
      <c r="L16" s="33">
        <v>535</v>
      </c>
      <c r="O16" s="58"/>
      <c r="P16" s="30" t="s">
        <v>69</v>
      </c>
      <c r="Q16" s="31">
        <v>181</v>
      </c>
      <c r="R16" s="31">
        <v>180</v>
      </c>
      <c r="S16" s="31">
        <v>300</v>
      </c>
      <c r="T16" s="31">
        <v>360</v>
      </c>
      <c r="U16" s="31">
        <v>535</v>
      </c>
    </row>
    <row r="17" spans="1:21" ht="15" customHeight="1">
      <c r="A17" s="51"/>
      <c r="B17" s="30" t="s">
        <v>22</v>
      </c>
      <c r="C17" s="31">
        <v>186</v>
      </c>
      <c r="D17" s="13">
        <f t="shared" si="5"/>
        <v>60.768</v>
      </c>
      <c r="E17" s="31">
        <f t="shared" si="1"/>
        <v>182.304</v>
      </c>
      <c r="F17" s="31">
        <v>185</v>
      </c>
      <c r="G17" s="31">
        <f t="shared" si="2"/>
        <v>303.84000000000003</v>
      </c>
      <c r="H17" s="31">
        <v>305</v>
      </c>
      <c r="I17" s="31">
        <f t="shared" si="3"/>
        <v>364.608</v>
      </c>
      <c r="J17" s="32">
        <v>365</v>
      </c>
      <c r="K17" s="31">
        <f t="shared" si="4"/>
        <v>546.912</v>
      </c>
      <c r="L17" s="33">
        <v>550</v>
      </c>
      <c r="O17" s="58"/>
      <c r="P17" s="30" t="s">
        <v>22</v>
      </c>
      <c r="Q17" s="31">
        <v>186</v>
      </c>
      <c r="R17" s="31">
        <v>185</v>
      </c>
      <c r="S17" s="31">
        <v>305</v>
      </c>
      <c r="T17" s="31">
        <v>365</v>
      </c>
      <c r="U17" s="31">
        <v>550</v>
      </c>
    </row>
    <row r="18" spans="1:21" ht="15" customHeight="1">
      <c r="A18" s="51"/>
      <c r="B18" s="30" t="s">
        <v>54</v>
      </c>
      <c r="C18" s="31">
        <v>276</v>
      </c>
      <c r="D18" s="13">
        <f aca="true" t="shared" si="6" ref="D18:D23">0.36*100+0.36*150*0.8+(C18-250)*0.36*0.75</f>
        <v>86.22</v>
      </c>
      <c r="E18" s="31">
        <f t="shared" si="1"/>
        <v>258.65999999999997</v>
      </c>
      <c r="F18" s="31">
        <v>260</v>
      </c>
      <c r="G18" s="31">
        <f t="shared" si="2"/>
        <v>431.1</v>
      </c>
      <c r="H18" s="31">
        <v>435</v>
      </c>
      <c r="I18" s="31">
        <f t="shared" si="3"/>
        <v>517.3199999999999</v>
      </c>
      <c r="J18" s="32">
        <v>520</v>
      </c>
      <c r="K18" s="31">
        <f t="shared" si="4"/>
        <v>775.98</v>
      </c>
      <c r="L18" s="33">
        <v>780</v>
      </c>
      <c r="O18" s="58"/>
      <c r="P18" s="30" t="s">
        <v>54</v>
      </c>
      <c r="Q18" s="31">
        <v>276</v>
      </c>
      <c r="R18" s="31">
        <v>260</v>
      </c>
      <c r="S18" s="31">
        <v>435</v>
      </c>
      <c r="T18" s="31">
        <v>520</v>
      </c>
      <c r="U18" s="31">
        <v>780</v>
      </c>
    </row>
    <row r="19" spans="1:21" ht="15" customHeight="1">
      <c r="A19" s="51"/>
      <c r="B19" s="30" t="s">
        <v>23</v>
      </c>
      <c r="C19" s="31">
        <v>297</v>
      </c>
      <c r="D19" s="13">
        <f t="shared" si="6"/>
        <v>91.89</v>
      </c>
      <c r="E19" s="31">
        <f t="shared" si="1"/>
        <v>275.67</v>
      </c>
      <c r="F19" s="31">
        <v>280</v>
      </c>
      <c r="G19" s="31">
        <f t="shared" si="2"/>
        <v>459.45</v>
      </c>
      <c r="H19" s="31">
        <v>460</v>
      </c>
      <c r="I19" s="31">
        <f t="shared" si="3"/>
        <v>551.34</v>
      </c>
      <c r="J19" s="32">
        <v>555</v>
      </c>
      <c r="K19" s="31">
        <f t="shared" si="4"/>
        <v>827.01</v>
      </c>
      <c r="L19" s="33">
        <v>830</v>
      </c>
      <c r="O19" s="58"/>
      <c r="P19" s="30" t="s">
        <v>23</v>
      </c>
      <c r="Q19" s="31">
        <v>297</v>
      </c>
      <c r="R19" s="31">
        <v>280</v>
      </c>
      <c r="S19" s="31">
        <v>460</v>
      </c>
      <c r="T19" s="31">
        <v>555</v>
      </c>
      <c r="U19" s="31">
        <v>830</v>
      </c>
    </row>
    <row r="20" spans="1:21" ht="15" customHeight="1">
      <c r="A20" s="51"/>
      <c r="B20" s="30" t="s">
        <v>9</v>
      </c>
      <c r="C20" s="31">
        <v>323</v>
      </c>
      <c r="D20" s="13">
        <f t="shared" si="6"/>
        <v>98.91</v>
      </c>
      <c r="E20" s="31">
        <f t="shared" si="1"/>
        <v>296.73</v>
      </c>
      <c r="F20" s="31">
        <v>300</v>
      </c>
      <c r="G20" s="31">
        <f t="shared" si="2"/>
        <v>494.54999999999995</v>
      </c>
      <c r="H20" s="31">
        <v>495</v>
      </c>
      <c r="I20" s="31">
        <f t="shared" si="3"/>
        <v>593.46</v>
      </c>
      <c r="J20" s="32">
        <v>595</v>
      </c>
      <c r="K20" s="31">
        <f t="shared" si="4"/>
        <v>890.1899999999999</v>
      </c>
      <c r="L20" s="33">
        <v>895</v>
      </c>
      <c r="O20" s="58"/>
      <c r="P20" s="30" t="s">
        <v>9</v>
      </c>
      <c r="Q20" s="31">
        <v>323</v>
      </c>
      <c r="R20" s="31">
        <v>300</v>
      </c>
      <c r="S20" s="31">
        <v>495</v>
      </c>
      <c r="T20" s="31">
        <v>595</v>
      </c>
      <c r="U20" s="31">
        <v>895</v>
      </c>
    </row>
    <row r="21" spans="1:21" ht="15" customHeight="1">
      <c r="A21" s="51"/>
      <c r="B21" s="30" t="s">
        <v>7</v>
      </c>
      <c r="C21" s="31">
        <v>360</v>
      </c>
      <c r="D21" s="13">
        <f t="shared" si="6"/>
        <v>108.9</v>
      </c>
      <c r="E21" s="31">
        <f t="shared" si="1"/>
        <v>326.70000000000005</v>
      </c>
      <c r="F21" s="31">
        <v>330</v>
      </c>
      <c r="G21" s="31">
        <f t="shared" si="2"/>
        <v>544.5</v>
      </c>
      <c r="H21" s="31">
        <v>545</v>
      </c>
      <c r="I21" s="31">
        <f t="shared" si="3"/>
        <v>653.4000000000001</v>
      </c>
      <c r="J21" s="32">
        <v>655</v>
      </c>
      <c r="K21" s="31">
        <f t="shared" si="4"/>
        <v>980.1</v>
      </c>
      <c r="L21" s="33">
        <v>985</v>
      </c>
      <c r="O21" s="58"/>
      <c r="P21" s="30" t="s">
        <v>7</v>
      </c>
      <c r="Q21" s="31">
        <v>360</v>
      </c>
      <c r="R21" s="31">
        <v>330</v>
      </c>
      <c r="S21" s="31">
        <v>545</v>
      </c>
      <c r="T21" s="31">
        <v>655</v>
      </c>
      <c r="U21" s="31">
        <v>985</v>
      </c>
    </row>
    <row r="22" spans="1:21" ht="15" customHeight="1">
      <c r="A22" s="51"/>
      <c r="B22" s="30" t="s">
        <v>35</v>
      </c>
      <c r="C22" s="31">
        <v>377</v>
      </c>
      <c r="D22" s="13">
        <f t="shared" si="6"/>
        <v>113.49000000000001</v>
      </c>
      <c r="E22" s="31">
        <f t="shared" si="1"/>
        <v>340.47</v>
      </c>
      <c r="F22" s="31">
        <v>345</v>
      </c>
      <c r="G22" s="31">
        <f t="shared" si="2"/>
        <v>567.45</v>
      </c>
      <c r="H22" s="31">
        <v>570</v>
      </c>
      <c r="I22" s="31">
        <f t="shared" si="3"/>
        <v>680.94</v>
      </c>
      <c r="J22" s="32">
        <v>685</v>
      </c>
      <c r="K22" s="31">
        <f t="shared" si="4"/>
        <v>1021.4100000000001</v>
      </c>
      <c r="L22" s="33">
        <v>1025</v>
      </c>
      <c r="O22" s="58"/>
      <c r="P22" s="30" t="s">
        <v>35</v>
      </c>
      <c r="Q22" s="31">
        <v>377</v>
      </c>
      <c r="R22" s="31">
        <v>345</v>
      </c>
      <c r="S22" s="31">
        <v>570</v>
      </c>
      <c r="T22" s="31">
        <v>685</v>
      </c>
      <c r="U22" s="31">
        <v>1025</v>
      </c>
    </row>
    <row r="23" spans="1:21" ht="15" customHeight="1">
      <c r="A23" s="52"/>
      <c r="B23" s="30" t="s">
        <v>27</v>
      </c>
      <c r="C23" s="31">
        <v>394</v>
      </c>
      <c r="D23" s="13">
        <f t="shared" si="6"/>
        <v>118.08</v>
      </c>
      <c r="E23" s="31">
        <f t="shared" si="1"/>
        <v>354.24</v>
      </c>
      <c r="F23" s="31">
        <v>355</v>
      </c>
      <c r="G23" s="31">
        <f t="shared" si="2"/>
        <v>590.4</v>
      </c>
      <c r="H23" s="31">
        <v>595</v>
      </c>
      <c r="I23" s="31">
        <f t="shared" si="3"/>
        <v>708.48</v>
      </c>
      <c r="J23" s="32">
        <v>710</v>
      </c>
      <c r="K23" s="31">
        <f t="shared" si="4"/>
        <v>1062.72</v>
      </c>
      <c r="L23" s="33">
        <v>1065</v>
      </c>
      <c r="O23" s="58"/>
      <c r="P23" s="30" t="s">
        <v>27</v>
      </c>
      <c r="Q23" s="31">
        <v>394</v>
      </c>
      <c r="R23" s="31">
        <v>355</v>
      </c>
      <c r="S23" s="31">
        <v>595</v>
      </c>
      <c r="T23" s="31">
        <v>710</v>
      </c>
      <c r="U23" s="31">
        <v>1065</v>
      </c>
    </row>
    <row r="24" spans="1:21" ht="15" customHeight="1">
      <c r="A24" s="50" t="s">
        <v>18</v>
      </c>
      <c r="B24" s="30" t="s">
        <v>6</v>
      </c>
      <c r="C24" s="31">
        <v>16</v>
      </c>
      <c r="D24" s="31">
        <f aca="true" t="shared" si="7" ref="D24:D29">0.36*C24</f>
        <v>5.76</v>
      </c>
      <c r="E24" s="31">
        <f t="shared" si="1"/>
        <v>17.28</v>
      </c>
      <c r="F24" s="31">
        <v>40</v>
      </c>
      <c r="G24" s="31">
        <f t="shared" si="2"/>
        <v>28.799999999999997</v>
      </c>
      <c r="H24" s="31">
        <v>90</v>
      </c>
      <c r="I24" s="31">
        <f t="shared" si="3"/>
        <v>34.56</v>
      </c>
      <c r="J24" s="32">
        <v>100</v>
      </c>
      <c r="K24" s="31">
        <f t="shared" si="4"/>
        <v>51.839999999999996</v>
      </c>
      <c r="L24" s="33">
        <v>120</v>
      </c>
      <c r="O24" s="57" t="s">
        <v>18</v>
      </c>
      <c r="P24" s="30" t="s">
        <v>6</v>
      </c>
      <c r="Q24" s="31">
        <v>16</v>
      </c>
      <c r="R24" s="31">
        <v>40</v>
      </c>
      <c r="S24" s="31">
        <v>90</v>
      </c>
      <c r="T24" s="31">
        <v>100</v>
      </c>
      <c r="U24" s="31">
        <v>120</v>
      </c>
    </row>
    <row r="25" spans="1:21" ht="15" customHeight="1">
      <c r="A25" s="51"/>
      <c r="B25" s="30" t="s">
        <v>17</v>
      </c>
      <c r="C25" s="31">
        <v>39</v>
      </c>
      <c r="D25" s="31">
        <f t="shared" si="7"/>
        <v>14.04</v>
      </c>
      <c r="E25" s="31">
        <f t="shared" si="1"/>
        <v>42.12</v>
      </c>
      <c r="F25" s="31">
        <v>45</v>
      </c>
      <c r="G25" s="31">
        <f t="shared" si="2"/>
        <v>70.19999999999999</v>
      </c>
      <c r="H25" s="31">
        <v>90</v>
      </c>
      <c r="I25" s="31">
        <f t="shared" si="3"/>
        <v>84.24</v>
      </c>
      <c r="J25" s="32">
        <v>100</v>
      </c>
      <c r="K25" s="31">
        <f t="shared" si="4"/>
        <v>126.35999999999999</v>
      </c>
      <c r="L25" s="33">
        <v>130</v>
      </c>
      <c r="O25" s="58"/>
      <c r="P25" s="30" t="s">
        <v>17</v>
      </c>
      <c r="Q25" s="31">
        <v>39</v>
      </c>
      <c r="R25" s="31">
        <v>45</v>
      </c>
      <c r="S25" s="31">
        <v>90</v>
      </c>
      <c r="T25" s="31">
        <v>100</v>
      </c>
      <c r="U25" s="31">
        <v>130</v>
      </c>
    </row>
    <row r="26" spans="1:21" ht="15" customHeight="1">
      <c r="A26" s="51"/>
      <c r="B26" s="30" t="s">
        <v>36</v>
      </c>
      <c r="C26" s="31">
        <v>55</v>
      </c>
      <c r="D26" s="31">
        <f t="shared" si="7"/>
        <v>19.8</v>
      </c>
      <c r="E26" s="31">
        <f t="shared" si="1"/>
        <v>59.400000000000006</v>
      </c>
      <c r="F26" s="31">
        <v>60</v>
      </c>
      <c r="G26" s="31">
        <f t="shared" si="2"/>
        <v>99</v>
      </c>
      <c r="H26" s="31">
        <v>100</v>
      </c>
      <c r="I26" s="31">
        <f t="shared" si="3"/>
        <v>118.80000000000001</v>
      </c>
      <c r="J26" s="32">
        <v>120</v>
      </c>
      <c r="K26" s="31">
        <f t="shared" si="4"/>
        <v>178.20000000000002</v>
      </c>
      <c r="L26" s="33">
        <v>180</v>
      </c>
      <c r="O26" s="58"/>
      <c r="P26" s="30" t="s">
        <v>36</v>
      </c>
      <c r="Q26" s="31">
        <v>55</v>
      </c>
      <c r="R26" s="31">
        <v>60</v>
      </c>
      <c r="S26" s="31">
        <v>100</v>
      </c>
      <c r="T26" s="31">
        <v>120</v>
      </c>
      <c r="U26" s="31">
        <v>180</v>
      </c>
    </row>
    <row r="27" spans="1:21" ht="15" customHeight="1">
      <c r="A27" s="51"/>
      <c r="B27" s="30" t="s">
        <v>46</v>
      </c>
      <c r="C27" s="31">
        <v>70</v>
      </c>
      <c r="D27" s="31">
        <f t="shared" si="7"/>
        <v>25.2</v>
      </c>
      <c r="E27" s="31">
        <f t="shared" si="1"/>
        <v>75.6</v>
      </c>
      <c r="F27" s="31">
        <v>80</v>
      </c>
      <c r="G27" s="31">
        <f t="shared" si="2"/>
        <v>126</v>
      </c>
      <c r="H27" s="31">
        <v>130</v>
      </c>
      <c r="I27" s="31">
        <f t="shared" si="3"/>
        <v>151.2</v>
      </c>
      <c r="J27" s="32">
        <v>155</v>
      </c>
      <c r="K27" s="31">
        <f t="shared" si="4"/>
        <v>226.79999999999998</v>
      </c>
      <c r="L27" s="33">
        <v>230</v>
      </c>
      <c r="O27" s="58"/>
      <c r="P27" s="30" t="s">
        <v>46</v>
      </c>
      <c r="Q27" s="31">
        <v>70</v>
      </c>
      <c r="R27" s="31">
        <v>80</v>
      </c>
      <c r="S27" s="31">
        <v>130</v>
      </c>
      <c r="T27" s="31">
        <v>155</v>
      </c>
      <c r="U27" s="31">
        <v>230</v>
      </c>
    </row>
    <row r="28" spans="1:21" ht="15" customHeight="1">
      <c r="A28" s="51"/>
      <c r="B28" s="30" t="s">
        <v>33</v>
      </c>
      <c r="C28" s="31">
        <v>79</v>
      </c>
      <c r="D28" s="31">
        <f t="shared" si="7"/>
        <v>28.439999999999998</v>
      </c>
      <c r="E28" s="31">
        <f t="shared" si="1"/>
        <v>85.32</v>
      </c>
      <c r="F28" s="31">
        <v>90</v>
      </c>
      <c r="G28" s="31">
        <f t="shared" si="2"/>
        <v>142.2</v>
      </c>
      <c r="H28" s="31">
        <v>145</v>
      </c>
      <c r="I28" s="31">
        <f t="shared" si="3"/>
        <v>170.64</v>
      </c>
      <c r="J28" s="32">
        <v>175</v>
      </c>
      <c r="K28" s="31">
        <f t="shared" si="4"/>
        <v>255.95999999999998</v>
      </c>
      <c r="L28" s="33">
        <v>260</v>
      </c>
      <c r="O28" s="58"/>
      <c r="P28" s="30" t="s">
        <v>33</v>
      </c>
      <c r="Q28" s="31">
        <v>79</v>
      </c>
      <c r="R28" s="31">
        <v>90</v>
      </c>
      <c r="S28" s="31">
        <v>145</v>
      </c>
      <c r="T28" s="31">
        <v>175</v>
      </c>
      <c r="U28" s="31">
        <v>260</v>
      </c>
    </row>
    <row r="29" spans="1:21" ht="15" customHeight="1">
      <c r="A29" s="51"/>
      <c r="B29" s="30" t="s">
        <v>8</v>
      </c>
      <c r="C29" s="31">
        <v>94</v>
      </c>
      <c r="D29" s="31">
        <f t="shared" si="7"/>
        <v>33.839999999999996</v>
      </c>
      <c r="E29" s="31">
        <f t="shared" si="1"/>
        <v>101.51999999999998</v>
      </c>
      <c r="F29" s="31">
        <v>105</v>
      </c>
      <c r="G29" s="31">
        <f t="shared" si="2"/>
        <v>169.2</v>
      </c>
      <c r="H29" s="31">
        <v>170</v>
      </c>
      <c r="I29" s="31">
        <f t="shared" si="3"/>
        <v>203.03999999999996</v>
      </c>
      <c r="J29" s="32">
        <v>205</v>
      </c>
      <c r="K29" s="31">
        <f t="shared" si="4"/>
        <v>304.55999999999995</v>
      </c>
      <c r="L29" s="33">
        <v>305</v>
      </c>
      <c r="O29" s="58"/>
      <c r="P29" s="30" t="s">
        <v>8</v>
      </c>
      <c r="Q29" s="31">
        <v>94</v>
      </c>
      <c r="R29" s="31">
        <v>105</v>
      </c>
      <c r="S29" s="31">
        <v>170</v>
      </c>
      <c r="T29" s="31">
        <v>205</v>
      </c>
      <c r="U29" s="31">
        <v>305</v>
      </c>
    </row>
    <row r="30" spans="1:21" ht="15" customHeight="1">
      <c r="A30" s="51"/>
      <c r="B30" s="30" t="s">
        <v>52</v>
      </c>
      <c r="C30" s="31">
        <v>117</v>
      </c>
      <c r="D30" s="13">
        <f aca="true" t="shared" si="8" ref="D30:D35">0.36*100+(C30-100)*0.36*0.8</f>
        <v>40.896</v>
      </c>
      <c r="E30" s="31">
        <f t="shared" si="1"/>
        <v>122.688</v>
      </c>
      <c r="F30" s="31">
        <v>125</v>
      </c>
      <c r="G30" s="31">
        <f t="shared" si="2"/>
        <v>204.48000000000002</v>
      </c>
      <c r="H30" s="31">
        <v>205</v>
      </c>
      <c r="I30" s="31">
        <f t="shared" si="3"/>
        <v>245.376</v>
      </c>
      <c r="J30" s="32">
        <v>250</v>
      </c>
      <c r="K30" s="31">
        <f t="shared" si="4"/>
        <v>368.064</v>
      </c>
      <c r="L30" s="33">
        <v>370</v>
      </c>
      <c r="O30" s="58"/>
      <c r="P30" s="30" t="s">
        <v>52</v>
      </c>
      <c r="Q30" s="31">
        <v>117</v>
      </c>
      <c r="R30" s="31">
        <v>125</v>
      </c>
      <c r="S30" s="31">
        <v>205</v>
      </c>
      <c r="T30" s="31">
        <v>250</v>
      </c>
      <c r="U30" s="31">
        <v>370</v>
      </c>
    </row>
    <row r="31" spans="1:21" ht="15" customHeight="1">
      <c r="A31" s="51"/>
      <c r="B31" s="30" t="s">
        <v>4</v>
      </c>
      <c r="C31" s="31">
        <v>128</v>
      </c>
      <c r="D31" s="13">
        <f t="shared" si="8"/>
        <v>44.064</v>
      </c>
      <c r="E31" s="31">
        <f t="shared" si="1"/>
        <v>132.192</v>
      </c>
      <c r="F31" s="31">
        <v>135</v>
      </c>
      <c r="G31" s="31">
        <f t="shared" si="2"/>
        <v>220.32</v>
      </c>
      <c r="H31" s="31">
        <v>225</v>
      </c>
      <c r="I31" s="31">
        <f t="shared" si="3"/>
        <v>264.384</v>
      </c>
      <c r="J31" s="32">
        <v>265</v>
      </c>
      <c r="K31" s="31">
        <f t="shared" si="4"/>
        <v>396.576</v>
      </c>
      <c r="L31" s="33">
        <v>400</v>
      </c>
      <c r="O31" s="58"/>
      <c r="P31" s="30" t="s">
        <v>4</v>
      </c>
      <c r="Q31" s="31">
        <v>128</v>
      </c>
      <c r="R31" s="31">
        <v>135</v>
      </c>
      <c r="S31" s="31">
        <v>225</v>
      </c>
      <c r="T31" s="31">
        <v>265</v>
      </c>
      <c r="U31" s="31">
        <v>400</v>
      </c>
    </row>
    <row r="32" spans="1:21" ht="15" customHeight="1">
      <c r="A32" s="51"/>
      <c r="B32" s="30" t="s">
        <v>66</v>
      </c>
      <c r="C32" s="31">
        <v>149</v>
      </c>
      <c r="D32" s="13">
        <f t="shared" si="8"/>
        <v>50.112</v>
      </c>
      <c r="E32" s="31">
        <f t="shared" si="1"/>
        <v>150.336</v>
      </c>
      <c r="F32" s="31">
        <v>155</v>
      </c>
      <c r="G32" s="31">
        <f t="shared" si="2"/>
        <v>250.56</v>
      </c>
      <c r="H32" s="31">
        <v>255</v>
      </c>
      <c r="I32" s="31">
        <f t="shared" si="3"/>
        <v>300.672</v>
      </c>
      <c r="J32" s="32">
        <v>305</v>
      </c>
      <c r="K32" s="31">
        <f t="shared" si="4"/>
        <v>451.00800000000004</v>
      </c>
      <c r="L32" s="33">
        <v>455</v>
      </c>
      <c r="O32" s="58"/>
      <c r="P32" s="30" t="s">
        <v>66</v>
      </c>
      <c r="Q32" s="31">
        <v>149</v>
      </c>
      <c r="R32" s="31">
        <v>155</v>
      </c>
      <c r="S32" s="31">
        <v>255</v>
      </c>
      <c r="T32" s="31">
        <v>305</v>
      </c>
      <c r="U32" s="31">
        <v>455</v>
      </c>
    </row>
    <row r="33" spans="1:21" ht="15" customHeight="1">
      <c r="A33" s="51"/>
      <c r="B33" s="30" t="s">
        <v>16</v>
      </c>
      <c r="C33" s="31">
        <v>162</v>
      </c>
      <c r="D33" s="13">
        <f t="shared" si="8"/>
        <v>53.856</v>
      </c>
      <c r="E33" s="31">
        <f t="shared" si="1"/>
        <v>161.568</v>
      </c>
      <c r="F33" s="31">
        <v>165</v>
      </c>
      <c r="G33" s="31">
        <f t="shared" si="2"/>
        <v>269.28000000000003</v>
      </c>
      <c r="H33" s="31">
        <v>270</v>
      </c>
      <c r="I33" s="31">
        <f t="shared" si="3"/>
        <v>323.136</v>
      </c>
      <c r="J33" s="32">
        <v>325</v>
      </c>
      <c r="K33" s="31">
        <f t="shared" si="4"/>
        <v>484.704</v>
      </c>
      <c r="L33" s="33">
        <v>485</v>
      </c>
      <c r="O33" s="58"/>
      <c r="P33" s="30" t="s">
        <v>16</v>
      </c>
      <c r="Q33" s="31">
        <v>162</v>
      </c>
      <c r="R33" s="31">
        <v>165</v>
      </c>
      <c r="S33" s="31">
        <v>270</v>
      </c>
      <c r="T33" s="31">
        <v>325</v>
      </c>
      <c r="U33" s="31">
        <v>485</v>
      </c>
    </row>
    <row r="34" spans="1:21" ht="15" customHeight="1">
      <c r="A34" s="51"/>
      <c r="B34" s="30" t="s">
        <v>69</v>
      </c>
      <c r="C34" s="31">
        <v>168</v>
      </c>
      <c r="D34" s="13">
        <f t="shared" si="8"/>
        <v>55.584</v>
      </c>
      <c r="E34" s="31">
        <f t="shared" si="1"/>
        <v>166.752</v>
      </c>
      <c r="F34" s="31">
        <v>170</v>
      </c>
      <c r="G34" s="31">
        <f t="shared" si="2"/>
        <v>277.92</v>
      </c>
      <c r="H34" s="31">
        <v>280</v>
      </c>
      <c r="I34" s="31">
        <f t="shared" si="3"/>
        <v>333.504</v>
      </c>
      <c r="J34" s="32">
        <v>335</v>
      </c>
      <c r="K34" s="31">
        <f t="shared" si="4"/>
        <v>500.25600000000003</v>
      </c>
      <c r="L34" s="33">
        <v>505</v>
      </c>
      <c r="O34" s="58"/>
      <c r="P34" s="30" t="s">
        <v>69</v>
      </c>
      <c r="Q34" s="31">
        <v>168</v>
      </c>
      <c r="R34" s="31">
        <v>170</v>
      </c>
      <c r="S34" s="31">
        <v>280</v>
      </c>
      <c r="T34" s="31">
        <v>335</v>
      </c>
      <c r="U34" s="31">
        <v>505</v>
      </c>
    </row>
    <row r="35" spans="1:21" ht="15" customHeight="1">
      <c r="A35" s="51"/>
      <c r="B35" s="30" t="s">
        <v>22</v>
      </c>
      <c r="C35" s="31">
        <v>173</v>
      </c>
      <c r="D35" s="13">
        <f t="shared" si="8"/>
        <v>57.024</v>
      </c>
      <c r="E35" s="31">
        <f t="shared" si="1"/>
        <v>171.072</v>
      </c>
      <c r="F35" s="31">
        <v>175</v>
      </c>
      <c r="G35" s="31">
        <f t="shared" si="2"/>
        <v>285.12</v>
      </c>
      <c r="H35" s="31">
        <v>290</v>
      </c>
      <c r="I35" s="31">
        <f t="shared" si="3"/>
        <v>342.144</v>
      </c>
      <c r="J35" s="32">
        <v>345</v>
      </c>
      <c r="K35" s="31">
        <f t="shared" si="4"/>
        <v>513.216</v>
      </c>
      <c r="L35" s="33">
        <v>515</v>
      </c>
      <c r="O35" s="58"/>
      <c r="P35" s="30" t="s">
        <v>22</v>
      </c>
      <c r="Q35" s="31">
        <v>173</v>
      </c>
      <c r="R35" s="31">
        <v>175</v>
      </c>
      <c r="S35" s="31">
        <v>290</v>
      </c>
      <c r="T35" s="31">
        <v>345</v>
      </c>
      <c r="U35" s="31">
        <v>515</v>
      </c>
    </row>
    <row r="36" spans="1:21" ht="15" customHeight="1">
      <c r="A36" s="51"/>
      <c r="B36" s="30" t="s">
        <v>54</v>
      </c>
      <c r="C36" s="31">
        <v>263</v>
      </c>
      <c r="D36" s="13">
        <f aca="true" t="shared" si="9" ref="D36:D41">0.36*100+0.36*150*0.8+(C36-250)*0.36*0.75</f>
        <v>82.71000000000001</v>
      </c>
      <c r="E36" s="31">
        <f t="shared" si="1"/>
        <v>248.13000000000002</v>
      </c>
      <c r="F36" s="31">
        <v>250</v>
      </c>
      <c r="G36" s="31">
        <f t="shared" si="2"/>
        <v>413.55000000000007</v>
      </c>
      <c r="H36" s="31">
        <v>415</v>
      </c>
      <c r="I36" s="31">
        <f t="shared" si="3"/>
        <v>496.26000000000005</v>
      </c>
      <c r="J36" s="32">
        <v>500</v>
      </c>
      <c r="K36" s="31">
        <f t="shared" si="4"/>
        <v>744.3900000000001</v>
      </c>
      <c r="L36" s="33">
        <v>745</v>
      </c>
      <c r="O36" s="58"/>
      <c r="P36" s="30" t="s">
        <v>54</v>
      </c>
      <c r="Q36" s="31">
        <v>263</v>
      </c>
      <c r="R36" s="31">
        <v>250</v>
      </c>
      <c r="S36" s="31">
        <v>415</v>
      </c>
      <c r="T36" s="31">
        <v>500</v>
      </c>
      <c r="U36" s="31">
        <v>745</v>
      </c>
    </row>
    <row r="37" spans="1:21" ht="15" customHeight="1">
      <c r="A37" s="51"/>
      <c r="B37" s="30" t="s">
        <v>23</v>
      </c>
      <c r="C37" s="31">
        <v>284</v>
      </c>
      <c r="D37" s="13">
        <f t="shared" si="9"/>
        <v>88.38</v>
      </c>
      <c r="E37" s="31">
        <f t="shared" si="1"/>
        <v>265.14</v>
      </c>
      <c r="F37" s="31">
        <v>270</v>
      </c>
      <c r="G37" s="31">
        <f t="shared" si="2"/>
        <v>441.9</v>
      </c>
      <c r="H37" s="31">
        <v>445</v>
      </c>
      <c r="I37" s="31">
        <f t="shared" si="3"/>
        <v>530.28</v>
      </c>
      <c r="J37" s="32">
        <v>535</v>
      </c>
      <c r="K37" s="31">
        <f t="shared" si="4"/>
        <v>795.42</v>
      </c>
      <c r="L37" s="33">
        <v>800</v>
      </c>
      <c r="O37" s="58"/>
      <c r="P37" s="30" t="s">
        <v>23</v>
      </c>
      <c r="Q37" s="31">
        <v>284</v>
      </c>
      <c r="R37" s="31">
        <v>270</v>
      </c>
      <c r="S37" s="31">
        <v>445</v>
      </c>
      <c r="T37" s="31">
        <v>535</v>
      </c>
      <c r="U37" s="31">
        <v>800</v>
      </c>
    </row>
    <row r="38" spans="1:21" ht="15" customHeight="1">
      <c r="A38" s="51"/>
      <c r="B38" s="30" t="s">
        <v>9</v>
      </c>
      <c r="C38" s="31">
        <v>310</v>
      </c>
      <c r="D38" s="13">
        <f t="shared" si="9"/>
        <v>95.4</v>
      </c>
      <c r="E38" s="31">
        <f t="shared" si="1"/>
        <v>286.20000000000005</v>
      </c>
      <c r="F38" s="31">
        <v>290</v>
      </c>
      <c r="G38" s="31">
        <f t="shared" si="2"/>
        <v>477</v>
      </c>
      <c r="H38" s="31">
        <v>480</v>
      </c>
      <c r="I38" s="31">
        <f t="shared" si="3"/>
        <v>572.4000000000001</v>
      </c>
      <c r="J38" s="32">
        <v>575</v>
      </c>
      <c r="K38" s="31">
        <f t="shared" si="4"/>
        <v>858.6</v>
      </c>
      <c r="L38" s="33">
        <v>860</v>
      </c>
      <c r="O38" s="58"/>
      <c r="P38" s="30" t="s">
        <v>9</v>
      </c>
      <c r="Q38" s="31">
        <v>310</v>
      </c>
      <c r="R38" s="31">
        <v>290</v>
      </c>
      <c r="S38" s="31">
        <v>480</v>
      </c>
      <c r="T38" s="31">
        <v>575</v>
      </c>
      <c r="U38" s="31">
        <v>860</v>
      </c>
    </row>
    <row r="39" spans="1:21" ht="15" customHeight="1">
      <c r="A39" s="51"/>
      <c r="B39" s="30" t="s">
        <v>7</v>
      </c>
      <c r="C39" s="31">
        <v>347</v>
      </c>
      <c r="D39" s="13">
        <f t="shared" si="9"/>
        <v>105.39</v>
      </c>
      <c r="E39" s="31">
        <f t="shared" si="1"/>
        <v>316.17</v>
      </c>
      <c r="F39" s="31">
        <v>320</v>
      </c>
      <c r="G39" s="31">
        <f t="shared" si="2"/>
        <v>526.95</v>
      </c>
      <c r="H39" s="31">
        <v>530</v>
      </c>
      <c r="I39" s="31">
        <f t="shared" si="3"/>
        <v>632.34</v>
      </c>
      <c r="J39" s="32">
        <v>635</v>
      </c>
      <c r="K39" s="31">
        <f t="shared" si="4"/>
        <v>948.51</v>
      </c>
      <c r="L39" s="33">
        <v>950</v>
      </c>
      <c r="O39" s="58"/>
      <c r="P39" s="30" t="s">
        <v>7</v>
      </c>
      <c r="Q39" s="31">
        <v>347</v>
      </c>
      <c r="R39" s="31">
        <v>320</v>
      </c>
      <c r="S39" s="31">
        <v>530</v>
      </c>
      <c r="T39" s="31">
        <v>635</v>
      </c>
      <c r="U39" s="31">
        <v>950</v>
      </c>
    </row>
    <row r="40" spans="1:21" ht="15" customHeight="1">
      <c r="A40" s="51"/>
      <c r="B40" s="30" t="s">
        <v>35</v>
      </c>
      <c r="C40" s="31">
        <v>364</v>
      </c>
      <c r="D40" s="13">
        <f t="shared" si="9"/>
        <v>109.98</v>
      </c>
      <c r="E40" s="31">
        <f t="shared" si="1"/>
        <v>329.94</v>
      </c>
      <c r="F40" s="31">
        <v>330</v>
      </c>
      <c r="G40" s="31">
        <f t="shared" si="2"/>
        <v>549.9</v>
      </c>
      <c r="H40" s="31">
        <v>550</v>
      </c>
      <c r="I40" s="31">
        <f t="shared" si="3"/>
        <v>659.88</v>
      </c>
      <c r="J40" s="32">
        <v>660</v>
      </c>
      <c r="K40" s="31">
        <f t="shared" si="4"/>
        <v>989.82</v>
      </c>
      <c r="L40" s="33">
        <v>990</v>
      </c>
      <c r="O40" s="58"/>
      <c r="P40" s="30" t="s">
        <v>35</v>
      </c>
      <c r="Q40" s="31">
        <v>364</v>
      </c>
      <c r="R40" s="31">
        <v>330</v>
      </c>
      <c r="S40" s="31">
        <v>550</v>
      </c>
      <c r="T40" s="31">
        <v>660</v>
      </c>
      <c r="U40" s="31">
        <v>990</v>
      </c>
    </row>
    <row r="41" spans="1:21" ht="15" customHeight="1">
      <c r="A41" s="52"/>
      <c r="B41" s="30" t="s">
        <v>27</v>
      </c>
      <c r="C41" s="31">
        <v>381</v>
      </c>
      <c r="D41" s="13">
        <f t="shared" si="9"/>
        <v>114.57</v>
      </c>
      <c r="E41" s="31">
        <f t="shared" si="1"/>
        <v>343.71</v>
      </c>
      <c r="F41" s="31">
        <v>345</v>
      </c>
      <c r="G41" s="31">
        <f t="shared" si="2"/>
        <v>572.8499999999999</v>
      </c>
      <c r="H41" s="31">
        <v>575</v>
      </c>
      <c r="I41" s="31">
        <f t="shared" si="3"/>
        <v>687.42</v>
      </c>
      <c r="J41" s="32">
        <v>690</v>
      </c>
      <c r="K41" s="31">
        <f t="shared" si="4"/>
        <v>1031.1299999999999</v>
      </c>
      <c r="L41" s="33">
        <v>1035</v>
      </c>
      <c r="O41" s="58"/>
      <c r="P41" s="30" t="s">
        <v>27</v>
      </c>
      <c r="Q41" s="31">
        <v>381</v>
      </c>
      <c r="R41" s="31">
        <v>345</v>
      </c>
      <c r="S41" s="31">
        <v>575</v>
      </c>
      <c r="T41" s="31">
        <v>690</v>
      </c>
      <c r="U41" s="31">
        <v>1035</v>
      </c>
    </row>
    <row r="42" spans="1:21" ht="15" customHeight="1">
      <c r="A42" s="50" t="s">
        <v>6</v>
      </c>
      <c r="B42" s="30" t="s">
        <v>17</v>
      </c>
      <c r="C42" s="31">
        <v>23</v>
      </c>
      <c r="D42" s="31">
        <f>0.36*C42</f>
        <v>8.28</v>
      </c>
      <c r="E42" s="31">
        <f t="shared" si="1"/>
        <v>24.839999999999996</v>
      </c>
      <c r="F42" s="31">
        <v>40</v>
      </c>
      <c r="G42" s="31">
        <f t="shared" si="2"/>
        <v>41.4</v>
      </c>
      <c r="H42" s="31">
        <v>90</v>
      </c>
      <c r="I42" s="31">
        <f t="shared" si="3"/>
        <v>49.67999999999999</v>
      </c>
      <c r="J42" s="32">
        <v>100</v>
      </c>
      <c r="K42" s="31">
        <f t="shared" si="4"/>
        <v>74.52</v>
      </c>
      <c r="L42" s="33">
        <v>120</v>
      </c>
      <c r="O42" s="57" t="s">
        <v>6</v>
      </c>
      <c r="P42" s="30" t="s">
        <v>17</v>
      </c>
      <c r="Q42" s="31">
        <v>23</v>
      </c>
      <c r="R42" s="31">
        <v>40</v>
      </c>
      <c r="S42" s="31">
        <v>90</v>
      </c>
      <c r="T42" s="31">
        <v>100</v>
      </c>
      <c r="U42" s="31">
        <v>120</v>
      </c>
    </row>
    <row r="43" spans="1:21" ht="15" customHeight="1">
      <c r="A43" s="51"/>
      <c r="B43" s="30" t="s">
        <v>36</v>
      </c>
      <c r="C43" s="31">
        <v>39</v>
      </c>
      <c r="D43" s="31">
        <f>0.36*C43</f>
        <v>14.04</v>
      </c>
      <c r="E43" s="31">
        <f t="shared" si="1"/>
        <v>42.12</v>
      </c>
      <c r="F43" s="31">
        <v>45</v>
      </c>
      <c r="G43" s="31">
        <f t="shared" si="2"/>
        <v>70.19999999999999</v>
      </c>
      <c r="H43" s="31">
        <v>90</v>
      </c>
      <c r="I43" s="31">
        <f t="shared" si="3"/>
        <v>84.24</v>
      </c>
      <c r="J43" s="32">
        <v>100</v>
      </c>
      <c r="K43" s="31">
        <f t="shared" si="4"/>
        <v>126.35999999999999</v>
      </c>
      <c r="L43" s="33">
        <v>130</v>
      </c>
      <c r="O43" s="58"/>
      <c r="P43" s="30" t="s">
        <v>36</v>
      </c>
      <c r="Q43" s="31">
        <v>39</v>
      </c>
      <c r="R43" s="31">
        <v>45</v>
      </c>
      <c r="S43" s="31">
        <v>90</v>
      </c>
      <c r="T43" s="31">
        <v>100</v>
      </c>
      <c r="U43" s="31">
        <v>130</v>
      </c>
    </row>
    <row r="44" spans="1:21" ht="15" customHeight="1">
      <c r="A44" s="51"/>
      <c r="B44" s="30" t="s">
        <v>46</v>
      </c>
      <c r="C44" s="31">
        <v>54</v>
      </c>
      <c r="D44" s="31">
        <f>0.36*C44</f>
        <v>19.439999999999998</v>
      </c>
      <c r="E44" s="31">
        <f t="shared" si="1"/>
        <v>58.31999999999999</v>
      </c>
      <c r="F44" s="31">
        <v>60</v>
      </c>
      <c r="G44" s="31">
        <f t="shared" si="2"/>
        <v>97.19999999999999</v>
      </c>
      <c r="H44" s="31">
        <v>100</v>
      </c>
      <c r="I44" s="31">
        <f t="shared" si="3"/>
        <v>116.63999999999999</v>
      </c>
      <c r="J44" s="32">
        <v>120</v>
      </c>
      <c r="K44" s="31">
        <f t="shared" si="4"/>
        <v>174.95999999999998</v>
      </c>
      <c r="L44" s="33">
        <v>175</v>
      </c>
      <c r="O44" s="58"/>
      <c r="P44" s="30" t="s">
        <v>46</v>
      </c>
      <c r="Q44" s="31">
        <v>54</v>
      </c>
      <c r="R44" s="31">
        <v>60</v>
      </c>
      <c r="S44" s="31">
        <v>100</v>
      </c>
      <c r="T44" s="31">
        <v>120</v>
      </c>
      <c r="U44" s="31">
        <v>175</v>
      </c>
    </row>
    <row r="45" spans="1:250" ht="15" customHeight="1">
      <c r="A45" s="51"/>
      <c r="B45" s="30" t="s">
        <v>33</v>
      </c>
      <c r="C45" s="31">
        <v>65</v>
      </c>
      <c r="D45" s="31">
        <f>0.36*C45</f>
        <v>23.4</v>
      </c>
      <c r="E45" s="31">
        <f t="shared" si="1"/>
        <v>70.19999999999999</v>
      </c>
      <c r="F45" s="31">
        <v>75</v>
      </c>
      <c r="G45" s="31">
        <f t="shared" si="2"/>
        <v>117</v>
      </c>
      <c r="H45" s="35">
        <v>120</v>
      </c>
      <c r="I45" s="31">
        <f t="shared" si="3"/>
        <v>140.39999999999998</v>
      </c>
      <c r="J45" s="32">
        <v>145</v>
      </c>
      <c r="K45" s="31">
        <f t="shared" si="4"/>
        <v>210.6</v>
      </c>
      <c r="L45" s="36">
        <v>215</v>
      </c>
      <c r="M45" s="5"/>
      <c r="N45" s="5"/>
      <c r="O45" s="58"/>
      <c r="P45" s="30" t="s">
        <v>33</v>
      </c>
      <c r="Q45" s="31">
        <v>65</v>
      </c>
      <c r="R45" s="31">
        <v>75</v>
      </c>
      <c r="S45" s="35">
        <v>120</v>
      </c>
      <c r="T45" s="31">
        <v>145</v>
      </c>
      <c r="U45" s="35">
        <v>215</v>
      </c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</row>
    <row r="46" spans="1:250" ht="15" customHeight="1">
      <c r="A46" s="51"/>
      <c r="B46" s="30" t="s">
        <v>8</v>
      </c>
      <c r="C46" s="31">
        <v>78</v>
      </c>
      <c r="D46" s="31">
        <f>0.36*C46</f>
        <v>28.08</v>
      </c>
      <c r="E46" s="31">
        <f t="shared" si="1"/>
        <v>84.24</v>
      </c>
      <c r="F46" s="31">
        <v>85</v>
      </c>
      <c r="G46" s="31">
        <f t="shared" si="2"/>
        <v>140.39999999999998</v>
      </c>
      <c r="H46" s="35">
        <v>145</v>
      </c>
      <c r="I46" s="31">
        <f t="shared" si="3"/>
        <v>168.48</v>
      </c>
      <c r="J46" s="32">
        <v>170</v>
      </c>
      <c r="K46" s="31">
        <f t="shared" si="4"/>
        <v>252.71999999999997</v>
      </c>
      <c r="L46" s="36">
        <v>255</v>
      </c>
      <c r="M46" s="5"/>
      <c r="N46" s="5"/>
      <c r="O46" s="58"/>
      <c r="P46" s="30" t="s">
        <v>8</v>
      </c>
      <c r="Q46" s="31">
        <v>78</v>
      </c>
      <c r="R46" s="31">
        <v>85</v>
      </c>
      <c r="S46" s="35">
        <v>145</v>
      </c>
      <c r="T46" s="31">
        <v>170</v>
      </c>
      <c r="U46" s="35">
        <v>255</v>
      </c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</row>
    <row r="47" spans="1:250" ht="15" customHeight="1">
      <c r="A47" s="51"/>
      <c r="B47" s="30" t="s">
        <v>52</v>
      </c>
      <c r="C47" s="31">
        <v>101</v>
      </c>
      <c r="D47" s="13">
        <f aca="true" t="shared" si="10" ref="D47:D53">0.36*100+(C47-100)*0.36*0.8</f>
        <v>36.288</v>
      </c>
      <c r="E47" s="31">
        <f t="shared" si="1"/>
        <v>108.86399999999999</v>
      </c>
      <c r="F47" s="31">
        <v>110</v>
      </c>
      <c r="G47" s="31">
        <f t="shared" si="2"/>
        <v>181.44</v>
      </c>
      <c r="H47" s="35">
        <v>185</v>
      </c>
      <c r="I47" s="31">
        <f t="shared" si="3"/>
        <v>217.72799999999998</v>
      </c>
      <c r="J47" s="32">
        <v>220</v>
      </c>
      <c r="K47" s="31">
        <f t="shared" si="4"/>
        <v>326.592</v>
      </c>
      <c r="L47" s="36">
        <v>330</v>
      </c>
      <c r="M47" s="5"/>
      <c r="N47" s="5"/>
      <c r="O47" s="58"/>
      <c r="P47" s="30" t="s">
        <v>52</v>
      </c>
      <c r="Q47" s="31">
        <v>101</v>
      </c>
      <c r="R47" s="31">
        <v>110</v>
      </c>
      <c r="S47" s="35">
        <v>185</v>
      </c>
      <c r="T47" s="31">
        <v>220</v>
      </c>
      <c r="U47" s="35">
        <v>330</v>
      </c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</row>
    <row r="48" spans="1:250" ht="15" customHeight="1">
      <c r="A48" s="51"/>
      <c r="B48" s="30" t="s">
        <v>4</v>
      </c>
      <c r="C48" s="31">
        <v>112</v>
      </c>
      <c r="D48" s="13">
        <f t="shared" si="10"/>
        <v>39.456</v>
      </c>
      <c r="E48" s="31">
        <f t="shared" si="1"/>
        <v>118.36800000000001</v>
      </c>
      <c r="F48" s="31">
        <v>120</v>
      </c>
      <c r="G48" s="31">
        <f t="shared" si="2"/>
        <v>197.28000000000003</v>
      </c>
      <c r="H48" s="35">
        <v>200</v>
      </c>
      <c r="I48" s="31">
        <f t="shared" si="3"/>
        <v>236.73600000000002</v>
      </c>
      <c r="J48" s="32">
        <v>240</v>
      </c>
      <c r="K48" s="31">
        <f t="shared" si="4"/>
        <v>355.10400000000004</v>
      </c>
      <c r="L48" s="36">
        <v>360</v>
      </c>
      <c r="M48" s="5"/>
      <c r="N48" s="5"/>
      <c r="O48" s="58"/>
      <c r="P48" s="30" t="s">
        <v>4</v>
      </c>
      <c r="Q48" s="31">
        <v>112</v>
      </c>
      <c r="R48" s="31">
        <v>120</v>
      </c>
      <c r="S48" s="35">
        <v>200</v>
      </c>
      <c r="T48" s="31">
        <v>240</v>
      </c>
      <c r="U48" s="35">
        <v>360</v>
      </c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</row>
    <row r="49" spans="1:250" ht="15" customHeight="1">
      <c r="A49" s="51"/>
      <c r="B49" s="30" t="s">
        <v>66</v>
      </c>
      <c r="C49" s="31">
        <v>133</v>
      </c>
      <c r="D49" s="13">
        <f t="shared" si="10"/>
        <v>45.504</v>
      </c>
      <c r="E49" s="31">
        <f t="shared" si="1"/>
        <v>136.512</v>
      </c>
      <c r="F49" s="31">
        <v>140</v>
      </c>
      <c r="G49" s="31">
        <f t="shared" si="2"/>
        <v>227.51999999999998</v>
      </c>
      <c r="H49" s="35">
        <v>230</v>
      </c>
      <c r="I49" s="31">
        <f t="shared" si="3"/>
        <v>273.024</v>
      </c>
      <c r="J49" s="32">
        <v>275</v>
      </c>
      <c r="K49" s="31">
        <f t="shared" si="4"/>
        <v>409.536</v>
      </c>
      <c r="L49" s="36">
        <v>410</v>
      </c>
      <c r="M49" s="5"/>
      <c r="N49" s="5"/>
      <c r="O49" s="58"/>
      <c r="P49" s="30" t="s">
        <v>66</v>
      </c>
      <c r="Q49" s="31">
        <v>133</v>
      </c>
      <c r="R49" s="31">
        <v>140</v>
      </c>
      <c r="S49" s="35">
        <v>230</v>
      </c>
      <c r="T49" s="31">
        <v>275</v>
      </c>
      <c r="U49" s="35">
        <v>410</v>
      </c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</row>
    <row r="50" spans="1:250" ht="15" customHeight="1">
      <c r="A50" s="51"/>
      <c r="B50" s="30" t="s">
        <v>16</v>
      </c>
      <c r="C50" s="31">
        <v>146</v>
      </c>
      <c r="D50" s="13">
        <f t="shared" si="10"/>
        <v>49.248</v>
      </c>
      <c r="E50" s="31">
        <f t="shared" si="1"/>
        <v>147.744</v>
      </c>
      <c r="F50" s="31">
        <v>150</v>
      </c>
      <c r="G50" s="31">
        <f t="shared" si="2"/>
        <v>246.23999999999998</v>
      </c>
      <c r="H50" s="35">
        <v>250</v>
      </c>
      <c r="I50" s="31">
        <f t="shared" si="3"/>
        <v>295.488</v>
      </c>
      <c r="J50" s="32">
        <v>300</v>
      </c>
      <c r="K50" s="31">
        <f t="shared" si="4"/>
        <v>443.23199999999997</v>
      </c>
      <c r="L50" s="36">
        <v>445</v>
      </c>
      <c r="M50" s="5"/>
      <c r="N50" s="5"/>
      <c r="O50" s="58"/>
      <c r="P50" s="30" t="s">
        <v>16</v>
      </c>
      <c r="Q50" s="31">
        <v>146</v>
      </c>
      <c r="R50" s="31">
        <v>150</v>
      </c>
      <c r="S50" s="35">
        <v>250</v>
      </c>
      <c r="T50" s="31">
        <v>300</v>
      </c>
      <c r="U50" s="35">
        <v>445</v>
      </c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</row>
    <row r="51" spans="1:250" ht="15" customHeight="1">
      <c r="A51" s="51"/>
      <c r="B51" s="30" t="s">
        <v>69</v>
      </c>
      <c r="C51" s="31">
        <v>152</v>
      </c>
      <c r="D51" s="13">
        <f t="shared" si="10"/>
        <v>50.976</v>
      </c>
      <c r="E51" s="31">
        <f t="shared" si="1"/>
        <v>152.928</v>
      </c>
      <c r="F51" s="31">
        <v>155</v>
      </c>
      <c r="G51" s="31">
        <f t="shared" si="2"/>
        <v>254.88</v>
      </c>
      <c r="H51" s="35">
        <v>255</v>
      </c>
      <c r="I51" s="31">
        <f t="shared" si="3"/>
        <v>305.856</v>
      </c>
      <c r="J51" s="32">
        <v>310</v>
      </c>
      <c r="K51" s="31">
        <f t="shared" si="4"/>
        <v>458.784</v>
      </c>
      <c r="L51" s="36">
        <v>460</v>
      </c>
      <c r="M51" s="5"/>
      <c r="N51" s="5"/>
      <c r="O51" s="58"/>
      <c r="P51" s="30" t="s">
        <v>69</v>
      </c>
      <c r="Q51" s="31">
        <v>152</v>
      </c>
      <c r="R51" s="31">
        <v>155</v>
      </c>
      <c r="S51" s="35">
        <v>255</v>
      </c>
      <c r="T51" s="31">
        <v>310</v>
      </c>
      <c r="U51" s="35">
        <v>460</v>
      </c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</row>
    <row r="52" spans="1:250" ht="15" customHeight="1">
      <c r="A52" s="51"/>
      <c r="B52" s="30" t="s">
        <v>22</v>
      </c>
      <c r="C52" s="31">
        <v>157</v>
      </c>
      <c r="D52" s="13">
        <f t="shared" si="10"/>
        <v>52.416</v>
      </c>
      <c r="E52" s="31">
        <f t="shared" si="1"/>
        <v>157.248</v>
      </c>
      <c r="F52" s="31">
        <v>160</v>
      </c>
      <c r="G52" s="31">
        <f t="shared" si="2"/>
        <v>262.08</v>
      </c>
      <c r="H52" s="35">
        <v>265</v>
      </c>
      <c r="I52" s="31">
        <f t="shared" si="3"/>
        <v>314.496</v>
      </c>
      <c r="J52" s="32">
        <v>315</v>
      </c>
      <c r="K52" s="31">
        <f t="shared" si="4"/>
        <v>471.74399999999997</v>
      </c>
      <c r="L52" s="36">
        <v>475</v>
      </c>
      <c r="M52" s="5"/>
      <c r="N52" s="5"/>
      <c r="O52" s="58"/>
      <c r="P52" s="30" t="s">
        <v>22</v>
      </c>
      <c r="Q52" s="31">
        <v>157</v>
      </c>
      <c r="R52" s="31">
        <v>160</v>
      </c>
      <c r="S52" s="35">
        <v>265</v>
      </c>
      <c r="T52" s="31">
        <v>315</v>
      </c>
      <c r="U52" s="35">
        <v>475</v>
      </c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</row>
    <row r="53" spans="1:250" ht="15" customHeight="1">
      <c r="A53" s="51"/>
      <c r="B53" s="30" t="s">
        <v>54</v>
      </c>
      <c r="C53" s="31">
        <v>247</v>
      </c>
      <c r="D53" s="13">
        <f t="shared" si="10"/>
        <v>78.336</v>
      </c>
      <c r="E53" s="31">
        <f t="shared" si="1"/>
        <v>235.00799999999998</v>
      </c>
      <c r="F53" s="31">
        <v>240</v>
      </c>
      <c r="G53" s="31">
        <f t="shared" si="2"/>
        <v>391.68</v>
      </c>
      <c r="H53" s="35">
        <v>395</v>
      </c>
      <c r="I53" s="31">
        <f t="shared" si="3"/>
        <v>470.01599999999996</v>
      </c>
      <c r="J53" s="32">
        <v>475</v>
      </c>
      <c r="K53" s="31">
        <f t="shared" si="4"/>
        <v>705.024</v>
      </c>
      <c r="L53" s="36">
        <v>710</v>
      </c>
      <c r="M53" s="5"/>
      <c r="N53" s="5"/>
      <c r="O53" s="58"/>
      <c r="P53" s="30" t="s">
        <v>54</v>
      </c>
      <c r="Q53" s="31">
        <v>247</v>
      </c>
      <c r="R53" s="31">
        <v>240</v>
      </c>
      <c r="S53" s="35">
        <v>395</v>
      </c>
      <c r="T53" s="31">
        <v>475</v>
      </c>
      <c r="U53" s="35">
        <v>710</v>
      </c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</row>
    <row r="54" spans="1:250" ht="15" customHeight="1">
      <c r="A54" s="51"/>
      <c r="B54" s="30" t="s">
        <v>23</v>
      </c>
      <c r="C54" s="31">
        <v>268</v>
      </c>
      <c r="D54" s="13">
        <f>0.36*100+0.36*150*0.8+(C54-250)*0.36*0.75</f>
        <v>84.06</v>
      </c>
      <c r="E54" s="31">
        <f t="shared" si="1"/>
        <v>252.18</v>
      </c>
      <c r="F54" s="31">
        <v>255</v>
      </c>
      <c r="G54" s="31">
        <f t="shared" si="2"/>
        <v>420.3</v>
      </c>
      <c r="H54" s="35">
        <v>425</v>
      </c>
      <c r="I54" s="31">
        <f t="shared" si="3"/>
        <v>504.36</v>
      </c>
      <c r="J54" s="32">
        <v>505</v>
      </c>
      <c r="K54" s="31">
        <f t="shared" si="4"/>
        <v>756.54</v>
      </c>
      <c r="L54" s="36">
        <v>760</v>
      </c>
      <c r="M54" s="5"/>
      <c r="N54" s="5"/>
      <c r="O54" s="58"/>
      <c r="P54" s="30" t="s">
        <v>23</v>
      </c>
      <c r="Q54" s="31">
        <v>268</v>
      </c>
      <c r="R54" s="31">
        <v>255</v>
      </c>
      <c r="S54" s="35">
        <v>425</v>
      </c>
      <c r="T54" s="31">
        <v>505</v>
      </c>
      <c r="U54" s="35">
        <v>760</v>
      </c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</row>
    <row r="55" spans="1:250" ht="15" customHeight="1">
      <c r="A55" s="51"/>
      <c r="B55" s="30" t="s">
        <v>9</v>
      </c>
      <c r="C55" s="31">
        <v>294</v>
      </c>
      <c r="D55" s="13">
        <f>0.36*100+0.36*150*0.8+(C55-250)*0.36*0.75</f>
        <v>91.08</v>
      </c>
      <c r="E55" s="31">
        <f t="shared" si="1"/>
        <v>273.24</v>
      </c>
      <c r="F55" s="31">
        <v>275</v>
      </c>
      <c r="G55" s="31">
        <f t="shared" si="2"/>
        <v>455.4</v>
      </c>
      <c r="H55" s="35">
        <v>460</v>
      </c>
      <c r="I55" s="31">
        <f t="shared" si="3"/>
        <v>546.48</v>
      </c>
      <c r="J55" s="32">
        <v>550</v>
      </c>
      <c r="K55" s="31">
        <f t="shared" si="4"/>
        <v>819.72</v>
      </c>
      <c r="L55" s="36">
        <v>820</v>
      </c>
      <c r="M55" s="5"/>
      <c r="N55" s="5"/>
      <c r="O55" s="58"/>
      <c r="P55" s="30" t="s">
        <v>9</v>
      </c>
      <c r="Q55" s="31">
        <v>294</v>
      </c>
      <c r="R55" s="31">
        <v>275</v>
      </c>
      <c r="S55" s="35">
        <v>460</v>
      </c>
      <c r="T55" s="31">
        <v>550</v>
      </c>
      <c r="U55" s="35">
        <v>820</v>
      </c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</row>
    <row r="56" spans="1:21" ht="15" customHeight="1">
      <c r="A56" s="51"/>
      <c r="B56" s="30" t="s">
        <v>7</v>
      </c>
      <c r="C56" s="31">
        <v>331</v>
      </c>
      <c r="D56" s="13">
        <f>0.36*100+0.36*150*0.8+(C56-250)*0.36*0.75</f>
        <v>101.07000000000001</v>
      </c>
      <c r="E56" s="31">
        <f t="shared" si="1"/>
        <v>303.21000000000004</v>
      </c>
      <c r="F56" s="31">
        <v>305</v>
      </c>
      <c r="G56" s="31">
        <f t="shared" si="2"/>
        <v>505.35</v>
      </c>
      <c r="H56" s="31">
        <v>510</v>
      </c>
      <c r="I56" s="31">
        <f t="shared" si="3"/>
        <v>606.4200000000001</v>
      </c>
      <c r="J56" s="32">
        <v>610</v>
      </c>
      <c r="K56" s="31">
        <f t="shared" si="4"/>
        <v>909.6300000000001</v>
      </c>
      <c r="L56" s="33">
        <v>910</v>
      </c>
      <c r="O56" s="58"/>
      <c r="P56" s="30" t="s">
        <v>7</v>
      </c>
      <c r="Q56" s="31">
        <v>331</v>
      </c>
      <c r="R56" s="31">
        <v>305</v>
      </c>
      <c r="S56" s="31">
        <v>510</v>
      </c>
      <c r="T56" s="31">
        <v>610</v>
      </c>
      <c r="U56" s="31">
        <v>910</v>
      </c>
    </row>
    <row r="57" spans="1:21" ht="15" customHeight="1">
      <c r="A57" s="51"/>
      <c r="B57" s="30" t="s">
        <v>35</v>
      </c>
      <c r="C57" s="31">
        <v>348</v>
      </c>
      <c r="D57" s="13">
        <f>0.36*100+0.36*150*0.8+(C57-250)*0.36*0.75</f>
        <v>105.66</v>
      </c>
      <c r="E57" s="31">
        <f t="shared" si="1"/>
        <v>316.98</v>
      </c>
      <c r="F57" s="31">
        <v>320</v>
      </c>
      <c r="G57" s="31">
        <f t="shared" si="2"/>
        <v>528.3</v>
      </c>
      <c r="H57" s="31">
        <v>530</v>
      </c>
      <c r="I57" s="31">
        <f t="shared" si="3"/>
        <v>633.96</v>
      </c>
      <c r="J57" s="32">
        <v>635</v>
      </c>
      <c r="K57" s="31">
        <f t="shared" si="4"/>
        <v>950.9399999999999</v>
      </c>
      <c r="L57" s="33">
        <v>955</v>
      </c>
      <c r="O57" s="58"/>
      <c r="P57" s="30" t="s">
        <v>35</v>
      </c>
      <c r="Q57" s="31">
        <v>348</v>
      </c>
      <c r="R57" s="31">
        <v>320</v>
      </c>
      <c r="S57" s="31">
        <v>530</v>
      </c>
      <c r="T57" s="31">
        <v>635</v>
      </c>
      <c r="U57" s="31">
        <v>955</v>
      </c>
    </row>
    <row r="58" spans="1:21" ht="15" customHeight="1">
      <c r="A58" s="52"/>
      <c r="B58" s="30" t="s">
        <v>27</v>
      </c>
      <c r="C58" s="31">
        <v>365</v>
      </c>
      <c r="D58" s="13">
        <f>0.36*100+0.36*150*0.8+(C58-250)*0.36*0.75</f>
        <v>110.25</v>
      </c>
      <c r="E58" s="31">
        <f t="shared" si="1"/>
        <v>330.75</v>
      </c>
      <c r="F58" s="31">
        <v>335</v>
      </c>
      <c r="G58" s="31">
        <f t="shared" si="2"/>
        <v>551.25</v>
      </c>
      <c r="H58" s="31">
        <v>555</v>
      </c>
      <c r="I58" s="31">
        <f t="shared" si="3"/>
        <v>661.5</v>
      </c>
      <c r="J58" s="32">
        <v>665</v>
      </c>
      <c r="K58" s="31">
        <f t="shared" si="4"/>
        <v>992.25</v>
      </c>
      <c r="L58" s="33">
        <v>995</v>
      </c>
      <c r="O58" s="58"/>
      <c r="P58" s="30" t="s">
        <v>27</v>
      </c>
      <c r="Q58" s="31">
        <v>365</v>
      </c>
      <c r="R58" s="31">
        <v>335</v>
      </c>
      <c r="S58" s="31">
        <v>555</v>
      </c>
      <c r="T58" s="31">
        <v>665</v>
      </c>
      <c r="U58" s="31">
        <v>995</v>
      </c>
    </row>
    <row r="59" spans="1:21" ht="15" customHeight="1">
      <c r="A59" s="20"/>
      <c r="B59" s="7"/>
      <c r="C59" s="2"/>
      <c r="D59" s="13"/>
      <c r="E59" s="12"/>
      <c r="F59" s="2"/>
      <c r="G59" s="12"/>
      <c r="H59" s="2"/>
      <c r="I59" s="12"/>
      <c r="J59" s="3"/>
      <c r="K59" s="12"/>
      <c r="L59" s="4"/>
      <c r="O59" s="22"/>
      <c r="P59" s="10"/>
      <c r="Q59" s="11"/>
      <c r="R59" s="11"/>
      <c r="S59" s="11"/>
      <c r="T59" s="11"/>
      <c r="U59" s="11"/>
    </row>
    <row r="60" spans="1:21" ht="15" customHeight="1">
      <c r="A60" s="20"/>
      <c r="B60" s="7"/>
      <c r="C60" s="2"/>
      <c r="D60" s="13"/>
      <c r="E60" s="12"/>
      <c r="F60" s="2"/>
      <c r="G60" s="12"/>
      <c r="H60" s="2"/>
      <c r="I60" s="12"/>
      <c r="J60" s="3"/>
      <c r="K60" s="12"/>
      <c r="L60" s="4"/>
      <c r="O60" s="22"/>
      <c r="P60" s="10"/>
      <c r="Q60" s="61" t="s">
        <v>20</v>
      </c>
      <c r="R60" s="62"/>
      <c r="S60" s="62"/>
      <c r="T60" s="11"/>
      <c r="U60" s="11"/>
    </row>
    <row r="61" spans="1:21" ht="15" customHeight="1">
      <c r="A61" s="20"/>
      <c r="B61" s="7"/>
      <c r="C61" s="2"/>
      <c r="D61" s="13"/>
      <c r="E61" s="12"/>
      <c r="F61" s="2"/>
      <c r="G61" s="12"/>
      <c r="H61" s="2"/>
      <c r="I61" s="12"/>
      <c r="J61" s="3"/>
      <c r="K61" s="12"/>
      <c r="L61" s="4"/>
      <c r="O61" s="55" t="s">
        <v>31</v>
      </c>
      <c r="P61" s="56"/>
      <c r="Q61" s="53" t="s">
        <v>70</v>
      </c>
      <c r="R61" s="53" t="s">
        <v>12</v>
      </c>
      <c r="S61" s="53" t="s">
        <v>55</v>
      </c>
      <c r="T61" s="53" t="s">
        <v>48</v>
      </c>
      <c r="U61" s="53" t="s">
        <v>51</v>
      </c>
    </row>
    <row r="62" spans="1:21" ht="15" customHeight="1">
      <c r="A62" s="20"/>
      <c r="B62" s="7"/>
      <c r="C62" s="2"/>
      <c r="D62" s="13"/>
      <c r="E62" s="12"/>
      <c r="F62" s="2"/>
      <c r="G62" s="12"/>
      <c r="H62" s="2"/>
      <c r="I62" s="12"/>
      <c r="J62" s="3"/>
      <c r="K62" s="12"/>
      <c r="L62" s="4"/>
      <c r="O62" s="29" t="s">
        <v>61</v>
      </c>
      <c r="P62" s="30" t="s">
        <v>63</v>
      </c>
      <c r="Q62" s="54"/>
      <c r="R62" s="54"/>
      <c r="S62" s="54"/>
      <c r="T62" s="54"/>
      <c r="U62" s="54"/>
    </row>
    <row r="63" spans="1:21" ht="17.25">
      <c r="A63" s="50" t="s">
        <v>67</v>
      </c>
      <c r="B63" s="30" t="s">
        <v>36</v>
      </c>
      <c r="C63" s="35">
        <v>16</v>
      </c>
      <c r="D63" s="31">
        <f aca="true" t="shared" si="11" ref="D63:D68">0.36*C63</f>
        <v>5.76</v>
      </c>
      <c r="E63" s="31">
        <f t="shared" si="1"/>
        <v>17.28</v>
      </c>
      <c r="F63" s="31">
        <v>40</v>
      </c>
      <c r="G63" s="31">
        <f t="shared" si="2"/>
        <v>28.799999999999997</v>
      </c>
      <c r="H63" s="35">
        <v>90</v>
      </c>
      <c r="I63" s="31">
        <f t="shared" si="3"/>
        <v>34.56</v>
      </c>
      <c r="J63" s="32">
        <v>100</v>
      </c>
      <c r="K63" s="31">
        <f t="shared" si="4"/>
        <v>51.839999999999996</v>
      </c>
      <c r="L63" s="31">
        <v>120</v>
      </c>
      <c r="O63" s="57" t="s">
        <v>67</v>
      </c>
      <c r="P63" s="30" t="s">
        <v>36</v>
      </c>
      <c r="Q63" s="35">
        <v>16</v>
      </c>
      <c r="R63" s="31">
        <v>40</v>
      </c>
      <c r="S63" s="35">
        <v>90</v>
      </c>
      <c r="T63" s="31">
        <v>100</v>
      </c>
      <c r="U63" s="31">
        <v>120</v>
      </c>
    </row>
    <row r="64" spans="1:21" ht="17.25">
      <c r="A64" s="51"/>
      <c r="B64" s="30" t="s">
        <v>46</v>
      </c>
      <c r="C64" s="35">
        <v>31</v>
      </c>
      <c r="D64" s="31">
        <f t="shared" si="11"/>
        <v>11.16</v>
      </c>
      <c r="E64" s="31">
        <f t="shared" si="1"/>
        <v>33.480000000000004</v>
      </c>
      <c r="F64" s="31">
        <v>40</v>
      </c>
      <c r="G64" s="31">
        <f t="shared" si="2"/>
        <v>55.8</v>
      </c>
      <c r="H64" s="35">
        <v>90</v>
      </c>
      <c r="I64" s="31">
        <f t="shared" si="3"/>
        <v>66.96000000000001</v>
      </c>
      <c r="J64" s="32">
        <v>100</v>
      </c>
      <c r="K64" s="31">
        <f t="shared" si="4"/>
        <v>100.44</v>
      </c>
      <c r="L64" s="31">
        <v>120</v>
      </c>
      <c r="O64" s="58"/>
      <c r="P64" s="30" t="s">
        <v>46</v>
      </c>
      <c r="Q64" s="35">
        <v>31</v>
      </c>
      <c r="R64" s="31">
        <v>40</v>
      </c>
      <c r="S64" s="35">
        <v>90</v>
      </c>
      <c r="T64" s="31">
        <v>100</v>
      </c>
      <c r="U64" s="31">
        <v>120</v>
      </c>
    </row>
    <row r="65" spans="1:21" ht="17.25">
      <c r="A65" s="51"/>
      <c r="B65" s="30" t="s">
        <v>33</v>
      </c>
      <c r="C65" s="35">
        <v>42</v>
      </c>
      <c r="D65" s="31">
        <f t="shared" si="11"/>
        <v>15.12</v>
      </c>
      <c r="E65" s="31">
        <f t="shared" si="1"/>
        <v>45.36</v>
      </c>
      <c r="F65" s="31">
        <v>50</v>
      </c>
      <c r="G65" s="31">
        <f t="shared" si="2"/>
        <v>75.6</v>
      </c>
      <c r="H65" s="35">
        <v>90</v>
      </c>
      <c r="I65" s="31">
        <f t="shared" si="3"/>
        <v>90.72</v>
      </c>
      <c r="J65" s="32">
        <v>100</v>
      </c>
      <c r="K65" s="31">
        <f t="shared" si="4"/>
        <v>136.07999999999998</v>
      </c>
      <c r="L65" s="31">
        <v>140</v>
      </c>
      <c r="O65" s="58"/>
      <c r="P65" s="30" t="s">
        <v>33</v>
      </c>
      <c r="Q65" s="35">
        <v>42</v>
      </c>
      <c r="R65" s="31">
        <v>50</v>
      </c>
      <c r="S65" s="35">
        <v>90</v>
      </c>
      <c r="T65" s="31">
        <v>100</v>
      </c>
      <c r="U65" s="31">
        <v>140</v>
      </c>
    </row>
    <row r="66" spans="1:21" ht="17.25">
      <c r="A66" s="51"/>
      <c r="B66" s="30" t="s">
        <v>8</v>
      </c>
      <c r="C66" s="35">
        <v>56</v>
      </c>
      <c r="D66" s="31">
        <f t="shared" si="11"/>
        <v>20.16</v>
      </c>
      <c r="E66" s="31">
        <f t="shared" si="1"/>
        <v>60.480000000000004</v>
      </c>
      <c r="F66" s="31">
        <v>65</v>
      </c>
      <c r="G66" s="31">
        <f t="shared" si="2"/>
        <v>100.8</v>
      </c>
      <c r="H66" s="35">
        <v>105</v>
      </c>
      <c r="I66" s="31">
        <f t="shared" si="3"/>
        <v>120.96000000000001</v>
      </c>
      <c r="J66" s="32">
        <v>125</v>
      </c>
      <c r="K66" s="31">
        <f t="shared" si="4"/>
        <v>181.44</v>
      </c>
      <c r="L66" s="31">
        <v>185</v>
      </c>
      <c r="O66" s="58"/>
      <c r="P66" s="30" t="s">
        <v>8</v>
      </c>
      <c r="Q66" s="35">
        <v>56</v>
      </c>
      <c r="R66" s="31">
        <v>65</v>
      </c>
      <c r="S66" s="35">
        <v>105</v>
      </c>
      <c r="T66" s="31">
        <v>125</v>
      </c>
      <c r="U66" s="31">
        <v>185</v>
      </c>
    </row>
    <row r="67" spans="1:21" ht="17.25">
      <c r="A67" s="51"/>
      <c r="B67" s="30" t="s">
        <v>52</v>
      </c>
      <c r="C67" s="35">
        <v>79</v>
      </c>
      <c r="D67" s="31">
        <f t="shared" si="11"/>
        <v>28.439999999999998</v>
      </c>
      <c r="E67" s="31">
        <f t="shared" si="1"/>
        <v>85.32</v>
      </c>
      <c r="F67" s="31">
        <v>90</v>
      </c>
      <c r="G67" s="31">
        <f t="shared" si="2"/>
        <v>142.2</v>
      </c>
      <c r="H67" s="35">
        <v>145</v>
      </c>
      <c r="I67" s="31">
        <f t="shared" si="3"/>
        <v>170.64</v>
      </c>
      <c r="J67" s="32">
        <v>175</v>
      </c>
      <c r="K67" s="31">
        <f t="shared" si="4"/>
        <v>255.95999999999998</v>
      </c>
      <c r="L67" s="31">
        <v>260</v>
      </c>
      <c r="O67" s="58"/>
      <c r="P67" s="30" t="s">
        <v>52</v>
      </c>
      <c r="Q67" s="35">
        <v>79</v>
      </c>
      <c r="R67" s="31">
        <v>90</v>
      </c>
      <c r="S67" s="35">
        <v>145</v>
      </c>
      <c r="T67" s="31">
        <v>175</v>
      </c>
      <c r="U67" s="31">
        <v>260</v>
      </c>
    </row>
    <row r="68" spans="1:21" ht="17.25">
      <c r="A68" s="51"/>
      <c r="B68" s="30" t="s">
        <v>4</v>
      </c>
      <c r="C68" s="35">
        <v>90</v>
      </c>
      <c r="D68" s="31">
        <f t="shared" si="11"/>
        <v>32.4</v>
      </c>
      <c r="E68" s="31">
        <f t="shared" si="1"/>
        <v>97.19999999999999</v>
      </c>
      <c r="F68" s="31">
        <v>100</v>
      </c>
      <c r="G68" s="31">
        <f t="shared" si="2"/>
        <v>162</v>
      </c>
      <c r="H68" s="35">
        <v>165</v>
      </c>
      <c r="I68" s="31">
        <f t="shared" si="3"/>
        <v>194.39999999999998</v>
      </c>
      <c r="J68" s="32">
        <v>195</v>
      </c>
      <c r="K68" s="31">
        <f t="shared" si="4"/>
        <v>291.59999999999997</v>
      </c>
      <c r="L68" s="31">
        <v>295</v>
      </c>
      <c r="O68" s="58"/>
      <c r="P68" s="30" t="s">
        <v>4</v>
      </c>
      <c r="Q68" s="35">
        <v>90</v>
      </c>
      <c r="R68" s="31">
        <v>100</v>
      </c>
      <c r="S68" s="35">
        <v>165</v>
      </c>
      <c r="T68" s="31">
        <v>195</v>
      </c>
      <c r="U68" s="31">
        <v>295</v>
      </c>
    </row>
    <row r="69" spans="1:21" ht="17.25">
      <c r="A69" s="51"/>
      <c r="B69" s="30" t="s">
        <v>66</v>
      </c>
      <c r="C69" s="35">
        <v>111</v>
      </c>
      <c r="D69" s="13">
        <f aca="true" t="shared" si="12" ref="D69:D74">0.36*100+(C69-100)*0.36*0.8</f>
        <v>39.168</v>
      </c>
      <c r="E69" s="31">
        <f t="shared" si="1"/>
        <v>117.50399999999999</v>
      </c>
      <c r="F69" s="31">
        <v>120</v>
      </c>
      <c r="G69" s="31">
        <f t="shared" si="2"/>
        <v>195.84</v>
      </c>
      <c r="H69" s="35">
        <v>200</v>
      </c>
      <c r="I69" s="31">
        <f t="shared" si="3"/>
        <v>235.00799999999998</v>
      </c>
      <c r="J69" s="32">
        <v>240</v>
      </c>
      <c r="K69" s="31">
        <f t="shared" si="4"/>
        <v>352.512</v>
      </c>
      <c r="L69" s="31">
        <v>355</v>
      </c>
      <c r="O69" s="58"/>
      <c r="P69" s="30" t="s">
        <v>66</v>
      </c>
      <c r="Q69" s="35">
        <v>111</v>
      </c>
      <c r="R69" s="31">
        <v>120</v>
      </c>
      <c r="S69" s="35">
        <v>200</v>
      </c>
      <c r="T69" s="31">
        <v>240</v>
      </c>
      <c r="U69" s="31">
        <v>355</v>
      </c>
    </row>
    <row r="70" spans="1:21" ht="19.5" customHeight="1">
      <c r="A70" s="51"/>
      <c r="B70" s="30" t="s">
        <v>16</v>
      </c>
      <c r="C70" s="35">
        <v>124</v>
      </c>
      <c r="D70" s="13">
        <f t="shared" si="12"/>
        <v>42.912</v>
      </c>
      <c r="E70" s="31">
        <f t="shared" si="1"/>
        <v>128.736</v>
      </c>
      <c r="F70" s="31">
        <v>130</v>
      </c>
      <c r="G70" s="31">
        <f t="shared" si="2"/>
        <v>214.56</v>
      </c>
      <c r="H70" s="35">
        <v>215</v>
      </c>
      <c r="I70" s="31">
        <f t="shared" si="3"/>
        <v>257.472</v>
      </c>
      <c r="J70" s="32">
        <v>260</v>
      </c>
      <c r="K70" s="31">
        <f t="shared" si="4"/>
        <v>386.20799999999997</v>
      </c>
      <c r="L70" s="31">
        <v>390</v>
      </c>
      <c r="O70" s="58"/>
      <c r="P70" s="30" t="s">
        <v>16</v>
      </c>
      <c r="Q70" s="35">
        <v>124</v>
      </c>
      <c r="R70" s="31">
        <v>130</v>
      </c>
      <c r="S70" s="35">
        <v>215</v>
      </c>
      <c r="T70" s="31">
        <v>260</v>
      </c>
      <c r="U70" s="31">
        <v>390</v>
      </c>
    </row>
    <row r="71" spans="1:21" ht="19.5" customHeight="1">
      <c r="A71" s="51"/>
      <c r="B71" s="30" t="s">
        <v>69</v>
      </c>
      <c r="C71" s="35">
        <v>130</v>
      </c>
      <c r="D71" s="13">
        <f t="shared" si="12"/>
        <v>44.64</v>
      </c>
      <c r="E71" s="31">
        <f t="shared" si="1"/>
        <v>133.92000000000002</v>
      </c>
      <c r="F71" s="31">
        <v>135</v>
      </c>
      <c r="G71" s="31">
        <f t="shared" si="2"/>
        <v>223.2</v>
      </c>
      <c r="H71" s="35">
        <v>225</v>
      </c>
      <c r="I71" s="31">
        <f t="shared" si="3"/>
        <v>267.84000000000003</v>
      </c>
      <c r="J71" s="32">
        <v>270</v>
      </c>
      <c r="K71" s="31">
        <f t="shared" si="4"/>
        <v>401.76</v>
      </c>
      <c r="L71" s="31">
        <v>405</v>
      </c>
      <c r="O71" s="58"/>
      <c r="P71" s="30" t="s">
        <v>69</v>
      </c>
      <c r="Q71" s="35">
        <v>130</v>
      </c>
      <c r="R71" s="31">
        <v>135</v>
      </c>
      <c r="S71" s="35">
        <v>225</v>
      </c>
      <c r="T71" s="31">
        <v>270</v>
      </c>
      <c r="U71" s="31">
        <v>405</v>
      </c>
    </row>
    <row r="72" spans="1:21" ht="19.5" customHeight="1">
      <c r="A72" s="51"/>
      <c r="B72" s="30" t="s">
        <v>22</v>
      </c>
      <c r="C72" s="35">
        <v>135</v>
      </c>
      <c r="D72" s="13">
        <f t="shared" si="12"/>
        <v>46.08</v>
      </c>
      <c r="E72" s="31">
        <f t="shared" si="1"/>
        <v>138.24</v>
      </c>
      <c r="F72" s="31">
        <v>140</v>
      </c>
      <c r="G72" s="31">
        <f t="shared" si="2"/>
        <v>230.39999999999998</v>
      </c>
      <c r="H72" s="35">
        <v>235</v>
      </c>
      <c r="I72" s="31">
        <f t="shared" si="3"/>
        <v>276.48</v>
      </c>
      <c r="J72" s="32">
        <v>280</v>
      </c>
      <c r="K72" s="31">
        <f t="shared" si="4"/>
        <v>414.71999999999997</v>
      </c>
      <c r="L72" s="31">
        <v>415</v>
      </c>
      <c r="O72" s="58"/>
      <c r="P72" s="30" t="s">
        <v>22</v>
      </c>
      <c r="Q72" s="35">
        <v>135</v>
      </c>
      <c r="R72" s="31">
        <v>140</v>
      </c>
      <c r="S72" s="35">
        <v>235</v>
      </c>
      <c r="T72" s="31">
        <v>280</v>
      </c>
      <c r="U72" s="31">
        <v>415</v>
      </c>
    </row>
    <row r="73" spans="1:21" ht="19.5" customHeight="1">
      <c r="A73" s="51"/>
      <c r="B73" s="30" t="s">
        <v>54</v>
      </c>
      <c r="C73" s="35">
        <v>225</v>
      </c>
      <c r="D73" s="13">
        <f t="shared" si="12"/>
        <v>72</v>
      </c>
      <c r="E73" s="31">
        <f t="shared" si="1"/>
        <v>216</v>
      </c>
      <c r="F73" s="31">
        <v>220</v>
      </c>
      <c r="G73" s="31">
        <f t="shared" si="2"/>
        <v>360</v>
      </c>
      <c r="H73" s="35">
        <v>360</v>
      </c>
      <c r="I73" s="31">
        <f t="shared" si="3"/>
        <v>432</v>
      </c>
      <c r="J73" s="32">
        <v>435</v>
      </c>
      <c r="K73" s="31">
        <f t="shared" si="4"/>
        <v>648</v>
      </c>
      <c r="L73" s="31">
        <v>650</v>
      </c>
      <c r="O73" s="58"/>
      <c r="P73" s="30" t="s">
        <v>54</v>
      </c>
      <c r="Q73" s="35">
        <v>225</v>
      </c>
      <c r="R73" s="31">
        <v>220</v>
      </c>
      <c r="S73" s="35">
        <v>360</v>
      </c>
      <c r="T73" s="31">
        <v>435</v>
      </c>
      <c r="U73" s="31">
        <v>650</v>
      </c>
    </row>
    <row r="74" spans="1:21" ht="19.5" customHeight="1">
      <c r="A74" s="51"/>
      <c r="B74" s="30" t="s">
        <v>23</v>
      </c>
      <c r="C74" s="35">
        <v>246</v>
      </c>
      <c r="D74" s="13">
        <f t="shared" si="12"/>
        <v>78.048</v>
      </c>
      <c r="E74" s="31">
        <f aca="true" t="shared" si="13" ref="E74:E144">D74*3</f>
        <v>234.144</v>
      </c>
      <c r="F74" s="31">
        <v>235</v>
      </c>
      <c r="G74" s="31">
        <f aca="true" t="shared" si="14" ref="G74:G144">D74*5</f>
        <v>390.24</v>
      </c>
      <c r="H74" s="35">
        <v>395</v>
      </c>
      <c r="I74" s="31">
        <f aca="true" t="shared" si="15" ref="I74:I144">D74*6</f>
        <v>468.288</v>
      </c>
      <c r="J74" s="32">
        <v>470</v>
      </c>
      <c r="K74" s="31">
        <f aca="true" t="shared" si="16" ref="K74:K144">D74*9</f>
        <v>702.432</v>
      </c>
      <c r="L74" s="31">
        <v>705</v>
      </c>
      <c r="O74" s="58"/>
      <c r="P74" s="30" t="s">
        <v>23</v>
      </c>
      <c r="Q74" s="35">
        <v>246</v>
      </c>
      <c r="R74" s="31">
        <v>235</v>
      </c>
      <c r="S74" s="35">
        <v>395</v>
      </c>
      <c r="T74" s="31">
        <v>470</v>
      </c>
      <c r="U74" s="31">
        <v>705</v>
      </c>
    </row>
    <row r="75" spans="1:21" ht="19.5" customHeight="1">
      <c r="A75" s="51"/>
      <c r="B75" s="30" t="s">
        <v>9</v>
      </c>
      <c r="C75" s="35">
        <v>272</v>
      </c>
      <c r="D75" s="13">
        <f>0.36*100+0.36*150*0.8+(C75-250)*0.36*0.75</f>
        <v>85.14</v>
      </c>
      <c r="E75" s="31">
        <f t="shared" si="13"/>
        <v>255.42000000000002</v>
      </c>
      <c r="F75" s="31">
        <v>260</v>
      </c>
      <c r="G75" s="31">
        <f t="shared" si="14"/>
        <v>425.7</v>
      </c>
      <c r="H75" s="35">
        <v>430</v>
      </c>
      <c r="I75" s="31">
        <f t="shared" si="15"/>
        <v>510.84000000000003</v>
      </c>
      <c r="J75" s="32">
        <v>515</v>
      </c>
      <c r="K75" s="31">
        <f t="shared" si="16"/>
        <v>766.26</v>
      </c>
      <c r="L75" s="31">
        <v>770</v>
      </c>
      <c r="O75" s="58"/>
      <c r="P75" s="30" t="s">
        <v>9</v>
      </c>
      <c r="Q75" s="35">
        <v>272</v>
      </c>
      <c r="R75" s="31">
        <v>260</v>
      </c>
      <c r="S75" s="35">
        <v>430</v>
      </c>
      <c r="T75" s="31">
        <v>515</v>
      </c>
      <c r="U75" s="31">
        <v>770</v>
      </c>
    </row>
    <row r="76" spans="1:21" ht="19.5" customHeight="1">
      <c r="A76" s="51"/>
      <c r="B76" s="30" t="s">
        <v>7</v>
      </c>
      <c r="C76" s="35">
        <v>309</v>
      </c>
      <c r="D76" s="13">
        <f>0.36*100+0.36*150*0.8+(C76-250)*0.36*0.75</f>
        <v>95.13</v>
      </c>
      <c r="E76" s="31">
        <f t="shared" si="13"/>
        <v>285.39</v>
      </c>
      <c r="F76" s="31">
        <v>290</v>
      </c>
      <c r="G76" s="31">
        <f t="shared" si="14"/>
        <v>475.65</v>
      </c>
      <c r="H76" s="35">
        <v>480</v>
      </c>
      <c r="I76" s="31">
        <f t="shared" si="15"/>
        <v>570.78</v>
      </c>
      <c r="J76" s="32">
        <v>575</v>
      </c>
      <c r="K76" s="31">
        <f t="shared" si="16"/>
        <v>856.17</v>
      </c>
      <c r="L76" s="31">
        <v>860</v>
      </c>
      <c r="O76" s="58"/>
      <c r="P76" s="30" t="s">
        <v>7</v>
      </c>
      <c r="Q76" s="35">
        <v>309</v>
      </c>
      <c r="R76" s="31">
        <v>290</v>
      </c>
      <c r="S76" s="35">
        <v>480</v>
      </c>
      <c r="T76" s="31">
        <v>575</v>
      </c>
      <c r="U76" s="31">
        <v>860</v>
      </c>
    </row>
    <row r="77" spans="1:21" ht="19.5" customHeight="1">
      <c r="A77" s="51"/>
      <c r="B77" s="30" t="s">
        <v>35</v>
      </c>
      <c r="C77" s="35">
        <v>326</v>
      </c>
      <c r="D77" s="13">
        <f>0.36*100+0.36*150*0.8+(C77-250)*0.36*0.75</f>
        <v>99.72</v>
      </c>
      <c r="E77" s="31">
        <f t="shared" si="13"/>
        <v>299.15999999999997</v>
      </c>
      <c r="F77" s="31">
        <v>300</v>
      </c>
      <c r="G77" s="31">
        <f t="shared" si="14"/>
        <v>498.6</v>
      </c>
      <c r="H77" s="35">
        <v>500</v>
      </c>
      <c r="I77" s="31">
        <f t="shared" si="15"/>
        <v>598.3199999999999</v>
      </c>
      <c r="J77" s="32">
        <v>600</v>
      </c>
      <c r="K77" s="31">
        <f t="shared" si="16"/>
        <v>897.48</v>
      </c>
      <c r="L77" s="31">
        <v>900</v>
      </c>
      <c r="O77" s="58"/>
      <c r="P77" s="30" t="s">
        <v>35</v>
      </c>
      <c r="Q77" s="35">
        <v>326</v>
      </c>
      <c r="R77" s="31">
        <v>300</v>
      </c>
      <c r="S77" s="35">
        <v>500</v>
      </c>
      <c r="T77" s="31">
        <v>600</v>
      </c>
      <c r="U77" s="31">
        <v>900</v>
      </c>
    </row>
    <row r="78" spans="1:21" ht="19.5" customHeight="1">
      <c r="A78" s="52"/>
      <c r="B78" s="30" t="s">
        <v>27</v>
      </c>
      <c r="C78" s="35">
        <v>343</v>
      </c>
      <c r="D78" s="13">
        <f>0.36*100+0.36*150*0.8+(C78-250)*0.36*0.75</f>
        <v>104.31</v>
      </c>
      <c r="E78" s="31">
        <f t="shared" si="13"/>
        <v>312.93</v>
      </c>
      <c r="F78" s="31">
        <v>315</v>
      </c>
      <c r="G78" s="31">
        <f t="shared" si="14"/>
        <v>521.55</v>
      </c>
      <c r="H78" s="35">
        <v>525</v>
      </c>
      <c r="I78" s="31">
        <f t="shared" si="15"/>
        <v>625.86</v>
      </c>
      <c r="J78" s="32">
        <v>630</v>
      </c>
      <c r="K78" s="31">
        <f t="shared" si="16"/>
        <v>938.79</v>
      </c>
      <c r="L78" s="31">
        <v>940</v>
      </c>
      <c r="O78" s="58"/>
      <c r="P78" s="30" t="s">
        <v>27</v>
      </c>
      <c r="Q78" s="35">
        <v>343</v>
      </c>
      <c r="R78" s="31">
        <v>315</v>
      </c>
      <c r="S78" s="35">
        <v>525</v>
      </c>
      <c r="T78" s="31">
        <v>630</v>
      </c>
      <c r="U78" s="31">
        <v>940</v>
      </c>
    </row>
    <row r="79" spans="1:21" ht="17.25">
      <c r="A79" s="43" t="s">
        <v>36</v>
      </c>
      <c r="B79" s="30" t="s">
        <v>46</v>
      </c>
      <c r="C79" s="31">
        <v>15</v>
      </c>
      <c r="D79" s="31">
        <f aca="true" t="shared" si="17" ref="D79:D144">0.36*C79</f>
        <v>5.3999999999999995</v>
      </c>
      <c r="E79" s="31">
        <f t="shared" si="13"/>
        <v>16.2</v>
      </c>
      <c r="F79" s="31">
        <v>40</v>
      </c>
      <c r="G79" s="31">
        <f t="shared" si="14"/>
        <v>26.999999999999996</v>
      </c>
      <c r="H79" s="35">
        <v>90</v>
      </c>
      <c r="I79" s="31">
        <f t="shared" si="15"/>
        <v>32.4</v>
      </c>
      <c r="J79" s="32">
        <v>100</v>
      </c>
      <c r="K79" s="31">
        <f t="shared" si="16"/>
        <v>48.599999999999994</v>
      </c>
      <c r="L79" s="31">
        <v>120</v>
      </c>
      <c r="O79" s="57" t="s">
        <v>36</v>
      </c>
      <c r="P79" s="30" t="s">
        <v>46</v>
      </c>
      <c r="Q79" s="31">
        <v>15</v>
      </c>
      <c r="R79" s="31">
        <v>40</v>
      </c>
      <c r="S79" s="35">
        <v>90</v>
      </c>
      <c r="T79" s="31">
        <v>100</v>
      </c>
      <c r="U79" s="31">
        <v>120</v>
      </c>
    </row>
    <row r="80" spans="1:21" ht="17.25">
      <c r="A80" s="44"/>
      <c r="B80" s="30" t="s">
        <v>33</v>
      </c>
      <c r="C80" s="31">
        <v>26</v>
      </c>
      <c r="D80" s="31">
        <f t="shared" si="17"/>
        <v>9.36</v>
      </c>
      <c r="E80" s="31">
        <f t="shared" si="13"/>
        <v>28.08</v>
      </c>
      <c r="F80" s="31">
        <v>40</v>
      </c>
      <c r="G80" s="31">
        <f t="shared" si="14"/>
        <v>46.8</v>
      </c>
      <c r="H80" s="35">
        <v>90</v>
      </c>
      <c r="I80" s="31">
        <f t="shared" si="15"/>
        <v>56.16</v>
      </c>
      <c r="J80" s="32">
        <v>100</v>
      </c>
      <c r="K80" s="31">
        <f t="shared" si="16"/>
        <v>84.24</v>
      </c>
      <c r="L80" s="31">
        <v>120</v>
      </c>
      <c r="O80" s="58"/>
      <c r="P80" s="30" t="s">
        <v>33</v>
      </c>
      <c r="Q80" s="31">
        <v>26</v>
      </c>
      <c r="R80" s="31">
        <v>40</v>
      </c>
      <c r="S80" s="35">
        <v>90</v>
      </c>
      <c r="T80" s="31">
        <v>100</v>
      </c>
      <c r="U80" s="31">
        <v>120</v>
      </c>
    </row>
    <row r="81" spans="1:21" ht="17.25">
      <c r="A81" s="44"/>
      <c r="B81" s="30" t="s">
        <v>8</v>
      </c>
      <c r="C81" s="31">
        <v>40</v>
      </c>
      <c r="D81" s="31">
        <f t="shared" si="17"/>
        <v>14.399999999999999</v>
      </c>
      <c r="E81" s="31">
        <f t="shared" si="13"/>
        <v>43.199999999999996</v>
      </c>
      <c r="F81" s="31">
        <v>45</v>
      </c>
      <c r="G81" s="31">
        <f t="shared" si="14"/>
        <v>72</v>
      </c>
      <c r="H81" s="35">
        <v>90</v>
      </c>
      <c r="I81" s="31">
        <f t="shared" si="15"/>
        <v>86.39999999999999</v>
      </c>
      <c r="J81" s="32">
        <v>100</v>
      </c>
      <c r="K81" s="31">
        <f t="shared" si="16"/>
        <v>129.6</v>
      </c>
      <c r="L81" s="31">
        <v>130</v>
      </c>
      <c r="O81" s="58"/>
      <c r="P81" s="30" t="s">
        <v>8</v>
      </c>
      <c r="Q81" s="31">
        <v>40</v>
      </c>
      <c r="R81" s="31">
        <v>45</v>
      </c>
      <c r="S81" s="35">
        <v>90</v>
      </c>
      <c r="T81" s="31">
        <v>100</v>
      </c>
      <c r="U81" s="31">
        <v>130</v>
      </c>
    </row>
    <row r="82" spans="1:21" ht="17.25">
      <c r="A82" s="44"/>
      <c r="B82" s="30" t="s">
        <v>52</v>
      </c>
      <c r="C82" s="31">
        <v>63</v>
      </c>
      <c r="D82" s="31">
        <f t="shared" si="17"/>
        <v>22.68</v>
      </c>
      <c r="E82" s="31">
        <f t="shared" si="13"/>
        <v>68.03999999999999</v>
      </c>
      <c r="F82" s="31">
        <v>70</v>
      </c>
      <c r="G82" s="31">
        <f t="shared" si="14"/>
        <v>113.4</v>
      </c>
      <c r="H82" s="31">
        <v>115</v>
      </c>
      <c r="I82" s="31">
        <f t="shared" si="15"/>
        <v>136.07999999999998</v>
      </c>
      <c r="J82" s="32">
        <v>140</v>
      </c>
      <c r="K82" s="31">
        <f t="shared" si="16"/>
        <v>204.12</v>
      </c>
      <c r="L82" s="31">
        <v>205</v>
      </c>
      <c r="O82" s="58"/>
      <c r="P82" s="30" t="s">
        <v>52</v>
      </c>
      <c r="Q82" s="31">
        <v>63</v>
      </c>
      <c r="R82" s="31">
        <v>70</v>
      </c>
      <c r="S82" s="31">
        <v>115</v>
      </c>
      <c r="T82" s="31">
        <v>140</v>
      </c>
      <c r="U82" s="31">
        <v>205</v>
      </c>
    </row>
    <row r="83" spans="1:21" ht="17.25">
      <c r="A83" s="44"/>
      <c r="B83" s="30" t="s">
        <v>4</v>
      </c>
      <c r="C83" s="31">
        <v>74</v>
      </c>
      <c r="D83" s="31">
        <f t="shared" si="17"/>
        <v>26.64</v>
      </c>
      <c r="E83" s="31">
        <f t="shared" si="13"/>
        <v>79.92</v>
      </c>
      <c r="F83" s="31">
        <v>80</v>
      </c>
      <c r="G83" s="31">
        <f t="shared" si="14"/>
        <v>133.2</v>
      </c>
      <c r="H83" s="31">
        <v>135</v>
      </c>
      <c r="I83" s="31">
        <f t="shared" si="15"/>
        <v>159.84</v>
      </c>
      <c r="J83" s="32">
        <v>160</v>
      </c>
      <c r="K83" s="31">
        <f t="shared" si="16"/>
        <v>239.76</v>
      </c>
      <c r="L83" s="31">
        <v>240</v>
      </c>
      <c r="O83" s="58"/>
      <c r="P83" s="30" t="s">
        <v>4</v>
      </c>
      <c r="Q83" s="31">
        <v>74</v>
      </c>
      <c r="R83" s="31">
        <v>80</v>
      </c>
      <c r="S83" s="31">
        <v>135</v>
      </c>
      <c r="T83" s="31">
        <v>160</v>
      </c>
      <c r="U83" s="31">
        <v>240</v>
      </c>
    </row>
    <row r="84" spans="1:21" ht="17.25">
      <c r="A84" s="44"/>
      <c r="B84" s="30" t="s">
        <v>66</v>
      </c>
      <c r="C84" s="31">
        <v>95</v>
      </c>
      <c r="D84" s="31">
        <f t="shared" si="17"/>
        <v>34.199999999999996</v>
      </c>
      <c r="E84" s="31">
        <f t="shared" si="13"/>
        <v>102.6</v>
      </c>
      <c r="F84" s="31">
        <v>105</v>
      </c>
      <c r="G84" s="31">
        <f t="shared" si="14"/>
        <v>170.99999999999997</v>
      </c>
      <c r="H84" s="31">
        <v>175</v>
      </c>
      <c r="I84" s="31">
        <f t="shared" si="15"/>
        <v>205.2</v>
      </c>
      <c r="J84" s="32">
        <v>210</v>
      </c>
      <c r="K84" s="31">
        <f t="shared" si="16"/>
        <v>307.79999999999995</v>
      </c>
      <c r="L84" s="31">
        <v>310</v>
      </c>
      <c r="O84" s="58"/>
      <c r="P84" s="30" t="s">
        <v>66</v>
      </c>
      <c r="Q84" s="31">
        <v>95</v>
      </c>
      <c r="R84" s="31">
        <v>105</v>
      </c>
      <c r="S84" s="31">
        <v>175</v>
      </c>
      <c r="T84" s="31">
        <v>210</v>
      </c>
      <c r="U84" s="31">
        <v>310</v>
      </c>
    </row>
    <row r="85" spans="1:21" ht="17.25">
      <c r="A85" s="44"/>
      <c r="B85" s="30" t="s">
        <v>16</v>
      </c>
      <c r="C85" s="31">
        <v>108</v>
      </c>
      <c r="D85" s="31">
        <f t="shared" si="17"/>
        <v>38.879999999999995</v>
      </c>
      <c r="E85" s="31">
        <f t="shared" si="13"/>
        <v>116.63999999999999</v>
      </c>
      <c r="F85" s="31">
        <v>120</v>
      </c>
      <c r="G85" s="31">
        <f t="shared" si="14"/>
        <v>194.39999999999998</v>
      </c>
      <c r="H85" s="31">
        <v>195</v>
      </c>
      <c r="I85" s="31">
        <f t="shared" si="15"/>
        <v>233.27999999999997</v>
      </c>
      <c r="J85" s="32">
        <v>235</v>
      </c>
      <c r="K85" s="31">
        <f t="shared" si="16"/>
        <v>349.91999999999996</v>
      </c>
      <c r="L85" s="31">
        <v>350</v>
      </c>
      <c r="O85" s="58"/>
      <c r="P85" s="30" t="s">
        <v>16</v>
      </c>
      <c r="Q85" s="31">
        <v>108</v>
      </c>
      <c r="R85" s="31">
        <v>120</v>
      </c>
      <c r="S85" s="31">
        <v>195</v>
      </c>
      <c r="T85" s="31">
        <v>235</v>
      </c>
      <c r="U85" s="31">
        <v>350</v>
      </c>
    </row>
    <row r="86" spans="1:21" ht="15.75" customHeight="1">
      <c r="A86" s="44"/>
      <c r="B86" s="30" t="s">
        <v>69</v>
      </c>
      <c r="C86" s="31">
        <v>114</v>
      </c>
      <c r="D86" s="31">
        <f t="shared" si="17"/>
        <v>41.04</v>
      </c>
      <c r="E86" s="31">
        <f t="shared" si="13"/>
        <v>123.12</v>
      </c>
      <c r="F86" s="31">
        <v>125</v>
      </c>
      <c r="G86" s="31">
        <f t="shared" si="14"/>
        <v>205.2</v>
      </c>
      <c r="H86" s="31">
        <v>210</v>
      </c>
      <c r="I86" s="31">
        <f t="shared" si="15"/>
        <v>246.24</v>
      </c>
      <c r="J86" s="32">
        <v>250</v>
      </c>
      <c r="K86" s="31">
        <f t="shared" si="16"/>
        <v>369.36</v>
      </c>
      <c r="L86" s="31">
        <v>370</v>
      </c>
      <c r="O86" s="58"/>
      <c r="P86" s="30" t="s">
        <v>69</v>
      </c>
      <c r="Q86" s="31">
        <v>114</v>
      </c>
      <c r="R86" s="31">
        <v>125</v>
      </c>
      <c r="S86" s="31">
        <v>210</v>
      </c>
      <c r="T86" s="31">
        <v>250</v>
      </c>
      <c r="U86" s="31">
        <v>370</v>
      </c>
    </row>
    <row r="87" spans="1:21" ht="17.25">
      <c r="A87" s="44"/>
      <c r="B87" s="30" t="s">
        <v>22</v>
      </c>
      <c r="C87" s="31">
        <v>119</v>
      </c>
      <c r="D87" s="31">
        <f t="shared" si="17"/>
        <v>42.839999999999996</v>
      </c>
      <c r="E87" s="31">
        <f t="shared" si="13"/>
        <v>128.51999999999998</v>
      </c>
      <c r="F87" s="31">
        <v>130</v>
      </c>
      <c r="G87" s="31">
        <f t="shared" si="14"/>
        <v>214.2</v>
      </c>
      <c r="H87" s="31">
        <v>215</v>
      </c>
      <c r="I87" s="31">
        <f t="shared" si="15"/>
        <v>257.03999999999996</v>
      </c>
      <c r="J87" s="32">
        <v>260</v>
      </c>
      <c r="K87" s="31">
        <f t="shared" si="16"/>
        <v>385.55999999999995</v>
      </c>
      <c r="L87" s="31">
        <v>390</v>
      </c>
      <c r="O87" s="58"/>
      <c r="P87" s="30" t="s">
        <v>22</v>
      </c>
      <c r="Q87" s="31">
        <v>119</v>
      </c>
      <c r="R87" s="31">
        <v>130</v>
      </c>
      <c r="S87" s="31">
        <v>215</v>
      </c>
      <c r="T87" s="31">
        <v>260</v>
      </c>
      <c r="U87" s="31">
        <v>390</v>
      </c>
    </row>
    <row r="88" spans="1:21" ht="17.25">
      <c r="A88" s="44"/>
      <c r="B88" s="30" t="s">
        <v>54</v>
      </c>
      <c r="C88" s="31">
        <v>209</v>
      </c>
      <c r="D88" s="13">
        <f>0.36*100+(C88-100)*0.36*0.8</f>
        <v>67.392</v>
      </c>
      <c r="E88" s="31">
        <f t="shared" si="13"/>
        <v>202.176</v>
      </c>
      <c r="F88" s="31">
        <v>205</v>
      </c>
      <c r="G88" s="31">
        <f t="shared" si="14"/>
        <v>336.96</v>
      </c>
      <c r="H88" s="31">
        <v>340</v>
      </c>
      <c r="I88" s="31">
        <f t="shared" si="15"/>
        <v>404.352</v>
      </c>
      <c r="J88" s="32">
        <v>405</v>
      </c>
      <c r="K88" s="31">
        <f t="shared" si="16"/>
        <v>606.528</v>
      </c>
      <c r="L88" s="31">
        <v>610</v>
      </c>
      <c r="O88" s="58"/>
      <c r="P88" s="30" t="s">
        <v>54</v>
      </c>
      <c r="Q88" s="31">
        <v>209</v>
      </c>
      <c r="R88" s="31">
        <v>205</v>
      </c>
      <c r="S88" s="31">
        <v>340</v>
      </c>
      <c r="T88" s="31">
        <v>405</v>
      </c>
      <c r="U88" s="31">
        <v>610</v>
      </c>
    </row>
    <row r="89" spans="1:21" ht="17.25">
      <c r="A89" s="44"/>
      <c r="B89" s="30" t="s">
        <v>23</v>
      </c>
      <c r="C89" s="31">
        <v>230</v>
      </c>
      <c r="D89" s="13">
        <f>0.36*100+(C89-100)*0.36*0.8</f>
        <v>73.44</v>
      </c>
      <c r="E89" s="31">
        <f t="shared" si="13"/>
        <v>220.32</v>
      </c>
      <c r="F89" s="31">
        <v>225</v>
      </c>
      <c r="G89" s="31">
        <f t="shared" si="14"/>
        <v>367.2</v>
      </c>
      <c r="H89" s="31">
        <v>370</v>
      </c>
      <c r="I89" s="31">
        <f t="shared" si="15"/>
        <v>440.64</v>
      </c>
      <c r="J89" s="32">
        <v>445</v>
      </c>
      <c r="K89" s="31">
        <f t="shared" si="16"/>
        <v>660.96</v>
      </c>
      <c r="L89" s="31">
        <v>665</v>
      </c>
      <c r="O89" s="58"/>
      <c r="P89" s="30" t="s">
        <v>23</v>
      </c>
      <c r="Q89" s="31">
        <v>230</v>
      </c>
      <c r="R89" s="31">
        <v>225</v>
      </c>
      <c r="S89" s="31">
        <v>370</v>
      </c>
      <c r="T89" s="31">
        <v>445</v>
      </c>
      <c r="U89" s="31">
        <v>665</v>
      </c>
    </row>
    <row r="90" spans="1:21" ht="17.25">
      <c r="A90" s="44"/>
      <c r="B90" s="30" t="s">
        <v>9</v>
      </c>
      <c r="C90" s="31">
        <v>256</v>
      </c>
      <c r="D90" s="13">
        <f>0.36*100+(C90-100)*0.36*0.8</f>
        <v>80.928</v>
      </c>
      <c r="E90" s="31">
        <f t="shared" si="13"/>
        <v>242.784</v>
      </c>
      <c r="F90" s="31">
        <v>245</v>
      </c>
      <c r="G90" s="31">
        <f t="shared" si="14"/>
        <v>404.64</v>
      </c>
      <c r="H90" s="31">
        <v>405</v>
      </c>
      <c r="I90" s="31">
        <f t="shared" si="15"/>
        <v>485.568</v>
      </c>
      <c r="J90" s="32">
        <v>490</v>
      </c>
      <c r="K90" s="31">
        <f t="shared" si="16"/>
        <v>728.352</v>
      </c>
      <c r="L90" s="31">
        <v>730</v>
      </c>
      <c r="O90" s="58"/>
      <c r="P90" s="30" t="s">
        <v>9</v>
      </c>
      <c r="Q90" s="31">
        <v>256</v>
      </c>
      <c r="R90" s="31">
        <v>245</v>
      </c>
      <c r="S90" s="31">
        <v>405</v>
      </c>
      <c r="T90" s="31">
        <v>490</v>
      </c>
      <c r="U90" s="31">
        <v>730</v>
      </c>
    </row>
    <row r="91" spans="1:21" ht="17.25">
      <c r="A91" s="44"/>
      <c r="B91" s="30" t="s">
        <v>7</v>
      </c>
      <c r="C91" s="31">
        <v>293</v>
      </c>
      <c r="D91" s="13">
        <f>0.36*100+0.36*150*0.8+(C91-250)*0.36*0.75</f>
        <v>90.81</v>
      </c>
      <c r="E91" s="31">
        <f t="shared" si="13"/>
        <v>272.43</v>
      </c>
      <c r="F91" s="31">
        <v>275</v>
      </c>
      <c r="G91" s="31">
        <f t="shared" si="14"/>
        <v>454.05</v>
      </c>
      <c r="H91" s="31">
        <v>460</v>
      </c>
      <c r="I91" s="31">
        <f t="shared" si="15"/>
        <v>544.86</v>
      </c>
      <c r="J91" s="32">
        <v>545</v>
      </c>
      <c r="K91" s="31">
        <f t="shared" si="16"/>
        <v>817.29</v>
      </c>
      <c r="L91" s="31">
        <v>820</v>
      </c>
      <c r="O91" s="58"/>
      <c r="P91" s="30" t="s">
        <v>7</v>
      </c>
      <c r="Q91" s="31">
        <v>293</v>
      </c>
      <c r="R91" s="31">
        <v>275</v>
      </c>
      <c r="S91" s="31">
        <v>460</v>
      </c>
      <c r="T91" s="31">
        <v>545</v>
      </c>
      <c r="U91" s="31">
        <v>820</v>
      </c>
    </row>
    <row r="92" spans="1:21" ht="17.25">
      <c r="A92" s="44"/>
      <c r="B92" s="30" t="s">
        <v>35</v>
      </c>
      <c r="C92" s="31">
        <v>310</v>
      </c>
      <c r="D92" s="13">
        <f>0.36*100+0.36*150*0.8+(C92-250)*0.36*0.75</f>
        <v>95.4</v>
      </c>
      <c r="E92" s="31">
        <f t="shared" si="13"/>
        <v>286.20000000000005</v>
      </c>
      <c r="F92" s="31">
        <v>290</v>
      </c>
      <c r="G92" s="31">
        <f t="shared" si="14"/>
        <v>477</v>
      </c>
      <c r="H92" s="31">
        <v>480</v>
      </c>
      <c r="I92" s="31">
        <f t="shared" si="15"/>
        <v>572.4000000000001</v>
      </c>
      <c r="J92" s="32">
        <v>575</v>
      </c>
      <c r="K92" s="31">
        <f t="shared" si="16"/>
        <v>858.6</v>
      </c>
      <c r="L92" s="31">
        <v>860</v>
      </c>
      <c r="O92" s="58"/>
      <c r="P92" s="30" t="s">
        <v>35</v>
      </c>
      <c r="Q92" s="31">
        <v>310</v>
      </c>
      <c r="R92" s="31">
        <v>290</v>
      </c>
      <c r="S92" s="31">
        <v>480</v>
      </c>
      <c r="T92" s="31">
        <v>575</v>
      </c>
      <c r="U92" s="31">
        <v>860</v>
      </c>
    </row>
    <row r="93" spans="1:21" ht="17.25">
      <c r="A93" s="45"/>
      <c r="B93" s="30" t="s">
        <v>27</v>
      </c>
      <c r="C93" s="31">
        <v>327</v>
      </c>
      <c r="D93" s="13">
        <f>0.36*100+0.36*150*0.8+(C93-250)*0.36*0.75</f>
        <v>99.99000000000001</v>
      </c>
      <c r="E93" s="31">
        <f t="shared" si="13"/>
        <v>299.97</v>
      </c>
      <c r="F93" s="31">
        <v>300</v>
      </c>
      <c r="G93" s="31">
        <f t="shared" si="14"/>
        <v>499.95000000000005</v>
      </c>
      <c r="H93" s="31">
        <v>500</v>
      </c>
      <c r="I93" s="31">
        <f t="shared" si="15"/>
        <v>599.94</v>
      </c>
      <c r="J93" s="32">
        <v>600</v>
      </c>
      <c r="K93" s="31">
        <f t="shared" si="16"/>
        <v>899.9100000000001</v>
      </c>
      <c r="L93" s="31">
        <v>900</v>
      </c>
      <c r="O93" s="58"/>
      <c r="P93" s="30" t="s">
        <v>27</v>
      </c>
      <c r="Q93" s="31">
        <v>327</v>
      </c>
      <c r="R93" s="31">
        <v>300</v>
      </c>
      <c r="S93" s="31">
        <v>500</v>
      </c>
      <c r="T93" s="31">
        <v>600</v>
      </c>
      <c r="U93" s="31">
        <v>900</v>
      </c>
    </row>
    <row r="94" spans="1:21" ht="17.25">
      <c r="A94" s="43" t="s">
        <v>46</v>
      </c>
      <c r="B94" s="30" t="s">
        <v>33</v>
      </c>
      <c r="C94" s="31">
        <v>12</v>
      </c>
      <c r="D94" s="31">
        <f t="shared" si="17"/>
        <v>4.32</v>
      </c>
      <c r="E94" s="31">
        <f t="shared" si="13"/>
        <v>12.96</v>
      </c>
      <c r="F94" s="31">
        <v>40</v>
      </c>
      <c r="G94" s="31">
        <f t="shared" si="14"/>
        <v>21.6</v>
      </c>
      <c r="H94" s="31">
        <v>90</v>
      </c>
      <c r="I94" s="31">
        <f t="shared" si="15"/>
        <v>25.92</v>
      </c>
      <c r="J94" s="32">
        <v>100</v>
      </c>
      <c r="K94" s="31">
        <f t="shared" si="16"/>
        <v>38.88</v>
      </c>
      <c r="L94" s="31">
        <v>120</v>
      </c>
      <c r="O94" s="57" t="s">
        <v>46</v>
      </c>
      <c r="P94" s="30" t="s">
        <v>33</v>
      </c>
      <c r="Q94" s="31">
        <v>12</v>
      </c>
      <c r="R94" s="31">
        <v>40</v>
      </c>
      <c r="S94" s="31">
        <v>90</v>
      </c>
      <c r="T94" s="31">
        <v>100</v>
      </c>
      <c r="U94" s="31">
        <v>120</v>
      </c>
    </row>
    <row r="95" spans="1:21" ht="17.25">
      <c r="A95" s="44"/>
      <c r="B95" s="30" t="s">
        <v>8</v>
      </c>
      <c r="C95" s="31">
        <v>25</v>
      </c>
      <c r="D95" s="31">
        <f t="shared" si="17"/>
        <v>9</v>
      </c>
      <c r="E95" s="31">
        <f t="shared" si="13"/>
        <v>27</v>
      </c>
      <c r="F95" s="31">
        <v>40</v>
      </c>
      <c r="G95" s="31">
        <f t="shared" si="14"/>
        <v>45</v>
      </c>
      <c r="H95" s="31">
        <v>90</v>
      </c>
      <c r="I95" s="31">
        <f t="shared" si="15"/>
        <v>54</v>
      </c>
      <c r="J95" s="32">
        <v>100</v>
      </c>
      <c r="K95" s="31">
        <f t="shared" si="16"/>
        <v>81</v>
      </c>
      <c r="L95" s="31">
        <v>120</v>
      </c>
      <c r="O95" s="58"/>
      <c r="P95" s="30" t="s">
        <v>8</v>
      </c>
      <c r="Q95" s="31">
        <v>25</v>
      </c>
      <c r="R95" s="31">
        <v>40</v>
      </c>
      <c r="S95" s="31">
        <v>90</v>
      </c>
      <c r="T95" s="31">
        <v>100</v>
      </c>
      <c r="U95" s="31">
        <v>120</v>
      </c>
    </row>
    <row r="96" spans="1:21" ht="17.25">
      <c r="A96" s="44"/>
      <c r="B96" s="30" t="s">
        <v>52</v>
      </c>
      <c r="C96" s="31">
        <v>48</v>
      </c>
      <c r="D96" s="31">
        <f t="shared" si="17"/>
        <v>17.28</v>
      </c>
      <c r="E96" s="31">
        <f t="shared" si="13"/>
        <v>51.84</v>
      </c>
      <c r="F96" s="31">
        <v>55</v>
      </c>
      <c r="G96" s="31">
        <f t="shared" si="14"/>
        <v>86.4</v>
      </c>
      <c r="H96" s="31">
        <v>90</v>
      </c>
      <c r="I96" s="31">
        <f t="shared" si="15"/>
        <v>103.68</v>
      </c>
      <c r="J96" s="32">
        <v>105</v>
      </c>
      <c r="K96" s="31">
        <f t="shared" si="16"/>
        <v>155.52</v>
      </c>
      <c r="L96" s="31">
        <v>160</v>
      </c>
      <c r="O96" s="58"/>
      <c r="P96" s="30" t="s">
        <v>52</v>
      </c>
      <c r="Q96" s="31">
        <v>48</v>
      </c>
      <c r="R96" s="31">
        <v>55</v>
      </c>
      <c r="S96" s="31">
        <v>90</v>
      </c>
      <c r="T96" s="31">
        <v>105</v>
      </c>
      <c r="U96" s="31">
        <v>160</v>
      </c>
    </row>
    <row r="97" spans="1:21" ht="17.25">
      <c r="A97" s="44"/>
      <c r="B97" s="30" t="s">
        <v>4</v>
      </c>
      <c r="C97" s="31">
        <v>59</v>
      </c>
      <c r="D97" s="31">
        <f t="shared" si="17"/>
        <v>21.24</v>
      </c>
      <c r="E97" s="31">
        <f t="shared" si="13"/>
        <v>63.72</v>
      </c>
      <c r="F97" s="31">
        <v>65</v>
      </c>
      <c r="G97" s="31">
        <f t="shared" si="14"/>
        <v>106.19999999999999</v>
      </c>
      <c r="H97" s="31">
        <v>110</v>
      </c>
      <c r="I97" s="31">
        <f t="shared" si="15"/>
        <v>127.44</v>
      </c>
      <c r="J97" s="32">
        <v>130</v>
      </c>
      <c r="K97" s="31">
        <f t="shared" si="16"/>
        <v>191.16</v>
      </c>
      <c r="L97" s="31">
        <v>195</v>
      </c>
      <c r="O97" s="58"/>
      <c r="P97" s="30" t="s">
        <v>4</v>
      </c>
      <c r="Q97" s="31">
        <v>59</v>
      </c>
      <c r="R97" s="31">
        <v>65</v>
      </c>
      <c r="S97" s="31">
        <v>110</v>
      </c>
      <c r="T97" s="31">
        <v>130</v>
      </c>
      <c r="U97" s="31">
        <v>195</v>
      </c>
    </row>
    <row r="98" spans="1:21" ht="17.25">
      <c r="A98" s="44"/>
      <c r="B98" s="30" t="s">
        <v>66</v>
      </c>
      <c r="C98" s="31">
        <v>80</v>
      </c>
      <c r="D98" s="31">
        <f t="shared" si="17"/>
        <v>28.799999999999997</v>
      </c>
      <c r="E98" s="31">
        <f t="shared" si="13"/>
        <v>86.39999999999999</v>
      </c>
      <c r="F98" s="31">
        <v>90</v>
      </c>
      <c r="G98" s="31">
        <f t="shared" si="14"/>
        <v>144</v>
      </c>
      <c r="H98" s="31">
        <v>145</v>
      </c>
      <c r="I98" s="31">
        <f t="shared" si="15"/>
        <v>172.79999999999998</v>
      </c>
      <c r="J98" s="32">
        <v>175</v>
      </c>
      <c r="K98" s="31">
        <f t="shared" si="16"/>
        <v>259.2</v>
      </c>
      <c r="L98" s="31">
        <v>260</v>
      </c>
      <c r="O98" s="58"/>
      <c r="P98" s="30" t="s">
        <v>66</v>
      </c>
      <c r="Q98" s="31">
        <v>80</v>
      </c>
      <c r="R98" s="31">
        <v>90</v>
      </c>
      <c r="S98" s="31">
        <v>145</v>
      </c>
      <c r="T98" s="31">
        <v>175</v>
      </c>
      <c r="U98" s="31">
        <v>260</v>
      </c>
    </row>
    <row r="99" spans="1:21" ht="17.25">
      <c r="A99" s="44"/>
      <c r="B99" s="30" t="s">
        <v>16</v>
      </c>
      <c r="C99" s="31">
        <v>93</v>
      </c>
      <c r="D99" s="31">
        <f t="shared" si="17"/>
        <v>33.48</v>
      </c>
      <c r="E99" s="31">
        <f t="shared" si="13"/>
        <v>100.44</v>
      </c>
      <c r="F99" s="31">
        <v>105</v>
      </c>
      <c r="G99" s="31">
        <f t="shared" si="14"/>
        <v>167.39999999999998</v>
      </c>
      <c r="H99" s="31">
        <v>170</v>
      </c>
      <c r="I99" s="31">
        <f t="shared" si="15"/>
        <v>200.88</v>
      </c>
      <c r="J99" s="32">
        <v>205</v>
      </c>
      <c r="K99" s="31">
        <f t="shared" si="16"/>
        <v>301.32</v>
      </c>
      <c r="L99" s="31">
        <v>305</v>
      </c>
      <c r="O99" s="58"/>
      <c r="P99" s="30" t="s">
        <v>16</v>
      </c>
      <c r="Q99" s="31">
        <v>93</v>
      </c>
      <c r="R99" s="31">
        <v>105</v>
      </c>
      <c r="S99" s="31">
        <v>170</v>
      </c>
      <c r="T99" s="31">
        <v>205</v>
      </c>
      <c r="U99" s="31">
        <v>305</v>
      </c>
    </row>
    <row r="100" spans="1:21" ht="33">
      <c r="A100" s="44"/>
      <c r="B100" s="30" t="s">
        <v>69</v>
      </c>
      <c r="C100" s="31">
        <v>99</v>
      </c>
      <c r="D100" s="31">
        <f t="shared" si="17"/>
        <v>35.64</v>
      </c>
      <c r="E100" s="31">
        <f t="shared" si="13"/>
        <v>106.92</v>
      </c>
      <c r="F100" s="31">
        <v>110</v>
      </c>
      <c r="G100" s="31">
        <f t="shared" si="14"/>
        <v>178.2</v>
      </c>
      <c r="H100" s="31">
        <v>180</v>
      </c>
      <c r="I100" s="31">
        <f t="shared" si="15"/>
        <v>213.84</v>
      </c>
      <c r="J100" s="32">
        <v>215</v>
      </c>
      <c r="K100" s="31">
        <f t="shared" si="16"/>
        <v>320.76</v>
      </c>
      <c r="L100" s="31">
        <v>325</v>
      </c>
      <c r="O100" s="58"/>
      <c r="P100" s="30" t="s">
        <v>69</v>
      </c>
      <c r="Q100" s="31">
        <v>99</v>
      </c>
      <c r="R100" s="31">
        <v>110</v>
      </c>
      <c r="S100" s="31">
        <v>180</v>
      </c>
      <c r="T100" s="31">
        <v>215</v>
      </c>
      <c r="U100" s="31">
        <v>325</v>
      </c>
    </row>
    <row r="101" spans="1:21" ht="17.25">
      <c r="A101" s="44"/>
      <c r="B101" s="30" t="s">
        <v>22</v>
      </c>
      <c r="C101" s="31">
        <v>104</v>
      </c>
      <c r="D101" s="31">
        <f t="shared" si="17"/>
        <v>37.44</v>
      </c>
      <c r="E101" s="31">
        <f t="shared" si="13"/>
        <v>112.32</v>
      </c>
      <c r="F101" s="31">
        <v>115</v>
      </c>
      <c r="G101" s="31">
        <f t="shared" si="14"/>
        <v>187.2</v>
      </c>
      <c r="H101" s="31">
        <v>190</v>
      </c>
      <c r="I101" s="31">
        <f t="shared" si="15"/>
        <v>224.64</v>
      </c>
      <c r="J101" s="32">
        <v>225</v>
      </c>
      <c r="K101" s="31">
        <f t="shared" si="16"/>
        <v>336.96</v>
      </c>
      <c r="L101" s="31">
        <v>340</v>
      </c>
      <c r="O101" s="58"/>
      <c r="P101" s="30" t="s">
        <v>22</v>
      </c>
      <c r="Q101" s="31">
        <v>104</v>
      </c>
      <c r="R101" s="31">
        <v>115</v>
      </c>
      <c r="S101" s="31">
        <v>190</v>
      </c>
      <c r="T101" s="31">
        <v>225</v>
      </c>
      <c r="U101" s="31">
        <v>340</v>
      </c>
    </row>
    <row r="102" spans="1:21" ht="17.25">
      <c r="A102" s="44"/>
      <c r="B102" s="30" t="s">
        <v>54</v>
      </c>
      <c r="C102" s="31">
        <v>194</v>
      </c>
      <c r="D102" s="31">
        <f t="shared" si="17"/>
        <v>69.84</v>
      </c>
      <c r="E102" s="31">
        <f t="shared" si="13"/>
        <v>209.52</v>
      </c>
      <c r="F102" s="31">
        <v>210</v>
      </c>
      <c r="G102" s="31">
        <f t="shared" si="14"/>
        <v>349.20000000000005</v>
      </c>
      <c r="H102" s="31">
        <v>350</v>
      </c>
      <c r="I102" s="31">
        <f t="shared" si="15"/>
        <v>419.04</v>
      </c>
      <c r="J102" s="32">
        <v>420</v>
      </c>
      <c r="K102" s="31">
        <f t="shared" si="16"/>
        <v>628.5600000000001</v>
      </c>
      <c r="L102" s="31">
        <v>630</v>
      </c>
      <c r="O102" s="58"/>
      <c r="P102" s="30" t="s">
        <v>54</v>
      </c>
      <c r="Q102" s="31">
        <v>194</v>
      </c>
      <c r="R102" s="31">
        <v>210</v>
      </c>
      <c r="S102" s="31">
        <v>350</v>
      </c>
      <c r="T102" s="31">
        <v>420</v>
      </c>
      <c r="U102" s="31">
        <v>630</v>
      </c>
    </row>
    <row r="103" spans="1:21" ht="17.25">
      <c r="A103" s="44"/>
      <c r="B103" s="30" t="s">
        <v>23</v>
      </c>
      <c r="C103" s="31">
        <v>215</v>
      </c>
      <c r="D103" s="31">
        <f t="shared" si="17"/>
        <v>77.39999999999999</v>
      </c>
      <c r="E103" s="31">
        <f t="shared" si="13"/>
        <v>232.2</v>
      </c>
      <c r="F103" s="31">
        <v>235</v>
      </c>
      <c r="G103" s="31">
        <f t="shared" si="14"/>
        <v>386.99999999999994</v>
      </c>
      <c r="H103" s="31">
        <v>390</v>
      </c>
      <c r="I103" s="31">
        <f t="shared" si="15"/>
        <v>464.4</v>
      </c>
      <c r="J103" s="32">
        <v>465</v>
      </c>
      <c r="K103" s="31">
        <f t="shared" si="16"/>
        <v>696.5999999999999</v>
      </c>
      <c r="L103" s="31">
        <v>700</v>
      </c>
      <c r="O103" s="58"/>
      <c r="P103" s="30" t="s">
        <v>23</v>
      </c>
      <c r="Q103" s="31">
        <v>215</v>
      </c>
      <c r="R103" s="31">
        <v>235</v>
      </c>
      <c r="S103" s="31">
        <v>390</v>
      </c>
      <c r="T103" s="31">
        <v>465</v>
      </c>
      <c r="U103" s="31">
        <v>700</v>
      </c>
    </row>
    <row r="104" spans="1:21" ht="17.25">
      <c r="A104" s="44"/>
      <c r="B104" s="30" t="s">
        <v>9</v>
      </c>
      <c r="C104" s="31">
        <v>241</v>
      </c>
      <c r="D104" s="31">
        <f t="shared" si="17"/>
        <v>86.75999999999999</v>
      </c>
      <c r="E104" s="31">
        <f t="shared" si="13"/>
        <v>260.28</v>
      </c>
      <c r="F104" s="31">
        <v>265</v>
      </c>
      <c r="G104" s="31">
        <f t="shared" si="14"/>
        <v>433.79999999999995</v>
      </c>
      <c r="H104" s="31">
        <v>435</v>
      </c>
      <c r="I104" s="31">
        <f t="shared" si="15"/>
        <v>520.56</v>
      </c>
      <c r="J104" s="32">
        <v>525</v>
      </c>
      <c r="K104" s="31">
        <f t="shared" si="16"/>
        <v>780.8399999999999</v>
      </c>
      <c r="L104" s="31">
        <v>785</v>
      </c>
      <c r="O104" s="58"/>
      <c r="P104" s="30" t="s">
        <v>9</v>
      </c>
      <c r="Q104" s="31">
        <v>241</v>
      </c>
      <c r="R104" s="31">
        <v>265</v>
      </c>
      <c r="S104" s="31">
        <v>435</v>
      </c>
      <c r="T104" s="31">
        <v>525</v>
      </c>
      <c r="U104" s="31">
        <v>785</v>
      </c>
    </row>
    <row r="105" spans="1:21" ht="17.25">
      <c r="A105" s="44"/>
      <c r="B105" s="30" t="s">
        <v>7</v>
      </c>
      <c r="C105" s="31">
        <v>278</v>
      </c>
      <c r="D105" s="31">
        <f t="shared" si="17"/>
        <v>100.08</v>
      </c>
      <c r="E105" s="31">
        <f t="shared" si="13"/>
        <v>300.24</v>
      </c>
      <c r="F105" s="31">
        <v>305</v>
      </c>
      <c r="G105" s="31">
        <f t="shared" si="14"/>
        <v>500.4</v>
      </c>
      <c r="H105" s="31">
        <v>505</v>
      </c>
      <c r="I105" s="31">
        <f t="shared" si="15"/>
        <v>600.48</v>
      </c>
      <c r="J105" s="32">
        <v>605</v>
      </c>
      <c r="K105" s="31">
        <f t="shared" si="16"/>
        <v>900.72</v>
      </c>
      <c r="L105" s="31">
        <v>905</v>
      </c>
      <c r="O105" s="58"/>
      <c r="P105" s="30" t="s">
        <v>7</v>
      </c>
      <c r="Q105" s="31">
        <v>278</v>
      </c>
      <c r="R105" s="31">
        <v>305</v>
      </c>
      <c r="S105" s="31">
        <v>505</v>
      </c>
      <c r="T105" s="31">
        <v>605</v>
      </c>
      <c r="U105" s="31">
        <v>905</v>
      </c>
    </row>
    <row r="106" spans="1:21" ht="17.25">
      <c r="A106" s="44"/>
      <c r="B106" s="30" t="s">
        <v>35</v>
      </c>
      <c r="C106" s="31">
        <v>295</v>
      </c>
      <c r="D106" s="31">
        <f t="shared" si="17"/>
        <v>106.2</v>
      </c>
      <c r="E106" s="31">
        <f t="shared" si="13"/>
        <v>318.6</v>
      </c>
      <c r="F106" s="31">
        <v>320</v>
      </c>
      <c r="G106" s="31">
        <f t="shared" si="14"/>
        <v>531</v>
      </c>
      <c r="H106" s="31">
        <v>535</v>
      </c>
      <c r="I106" s="31">
        <f t="shared" si="15"/>
        <v>637.2</v>
      </c>
      <c r="J106" s="32">
        <v>640</v>
      </c>
      <c r="K106" s="31">
        <f t="shared" si="16"/>
        <v>955.8000000000001</v>
      </c>
      <c r="L106" s="31">
        <v>960</v>
      </c>
      <c r="O106" s="58"/>
      <c r="P106" s="30" t="s">
        <v>35</v>
      </c>
      <c r="Q106" s="31">
        <v>295</v>
      </c>
      <c r="R106" s="31">
        <v>320</v>
      </c>
      <c r="S106" s="31">
        <v>535</v>
      </c>
      <c r="T106" s="31">
        <v>640</v>
      </c>
      <c r="U106" s="31">
        <v>960</v>
      </c>
    </row>
    <row r="107" spans="1:21" ht="17.25">
      <c r="A107" s="45"/>
      <c r="B107" s="30" t="s">
        <v>27</v>
      </c>
      <c r="C107" s="31">
        <v>312</v>
      </c>
      <c r="D107" s="31">
        <f t="shared" si="17"/>
        <v>112.32</v>
      </c>
      <c r="E107" s="31">
        <f t="shared" si="13"/>
        <v>336.96</v>
      </c>
      <c r="F107" s="31">
        <v>340</v>
      </c>
      <c r="G107" s="31">
        <f t="shared" si="14"/>
        <v>561.5999999999999</v>
      </c>
      <c r="H107" s="31">
        <v>565</v>
      </c>
      <c r="I107" s="31">
        <f t="shared" si="15"/>
        <v>673.92</v>
      </c>
      <c r="J107" s="32">
        <v>675</v>
      </c>
      <c r="K107" s="31">
        <f t="shared" si="16"/>
        <v>1010.8799999999999</v>
      </c>
      <c r="L107" s="31">
        <v>1015</v>
      </c>
      <c r="O107" s="58"/>
      <c r="P107" s="30" t="s">
        <v>27</v>
      </c>
      <c r="Q107" s="31">
        <v>312</v>
      </c>
      <c r="R107" s="31">
        <v>340</v>
      </c>
      <c r="S107" s="31">
        <v>565</v>
      </c>
      <c r="T107" s="31">
        <v>675</v>
      </c>
      <c r="U107" s="31">
        <v>1015</v>
      </c>
    </row>
    <row r="108" spans="1:21" ht="17.25">
      <c r="A108" s="19"/>
      <c r="B108" s="7"/>
      <c r="C108" s="2"/>
      <c r="D108" s="2"/>
      <c r="E108" s="12"/>
      <c r="F108" s="2"/>
      <c r="G108" s="12"/>
      <c r="H108" s="2"/>
      <c r="I108" s="12"/>
      <c r="J108" s="3"/>
      <c r="K108" s="12"/>
      <c r="L108" s="2"/>
      <c r="O108" s="22"/>
      <c r="P108" s="10"/>
      <c r="Q108" s="11"/>
      <c r="R108" s="11"/>
      <c r="S108" s="11"/>
      <c r="T108" s="11"/>
      <c r="U108" s="11"/>
    </row>
    <row r="109" spans="1:21" ht="17.25">
      <c r="A109" s="19"/>
      <c r="B109" s="7"/>
      <c r="C109" s="2"/>
      <c r="D109" s="2"/>
      <c r="E109" s="12"/>
      <c r="F109" s="2"/>
      <c r="G109" s="12"/>
      <c r="H109" s="2"/>
      <c r="I109" s="12"/>
      <c r="J109" s="3"/>
      <c r="K109" s="12"/>
      <c r="L109" s="2"/>
      <c r="O109" s="22"/>
      <c r="P109" s="10"/>
      <c r="Q109" s="11"/>
      <c r="R109" s="11"/>
      <c r="S109" s="11"/>
      <c r="T109" s="11"/>
      <c r="U109" s="11"/>
    </row>
    <row r="110" spans="1:21" ht="17.25">
      <c r="A110" s="19"/>
      <c r="B110" s="7"/>
      <c r="C110" s="2"/>
      <c r="D110" s="2"/>
      <c r="E110" s="12"/>
      <c r="F110" s="2"/>
      <c r="G110" s="12"/>
      <c r="H110" s="2"/>
      <c r="I110" s="12"/>
      <c r="J110" s="3"/>
      <c r="K110" s="12"/>
      <c r="L110" s="2"/>
      <c r="O110" s="22"/>
      <c r="P110" s="10"/>
      <c r="Q110" s="11"/>
      <c r="R110" s="11"/>
      <c r="S110" s="11"/>
      <c r="T110" s="11"/>
      <c r="U110" s="11"/>
    </row>
    <row r="111" spans="1:21" ht="17.25">
      <c r="A111" s="19"/>
      <c r="B111" s="7"/>
      <c r="C111" s="2"/>
      <c r="D111" s="2"/>
      <c r="E111" s="12"/>
      <c r="F111" s="2"/>
      <c r="G111" s="12"/>
      <c r="H111" s="2"/>
      <c r="I111" s="12"/>
      <c r="J111" s="3"/>
      <c r="K111" s="12"/>
      <c r="L111" s="2"/>
      <c r="O111" s="22"/>
      <c r="P111" s="10"/>
      <c r="Q111" s="11"/>
      <c r="R111" s="11"/>
      <c r="S111" s="11"/>
      <c r="T111" s="11"/>
      <c r="U111" s="11"/>
    </row>
    <row r="112" spans="1:21" ht="17.25">
      <c r="A112" s="19"/>
      <c r="B112" s="7"/>
      <c r="C112" s="2"/>
      <c r="D112" s="2"/>
      <c r="E112" s="12"/>
      <c r="F112" s="2"/>
      <c r="G112" s="12"/>
      <c r="H112" s="2"/>
      <c r="I112" s="12"/>
      <c r="J112" s="3"/>
      <c r="K112" s="12"/>
      <c r="L112" s="2"/>
      <c r="O112" s="22"/>
      <c r="P112" s="10"/>
      <c r="Q112" s="61" t="s">
        <v>57</v>
      </c>
      <c r="R112" s="62"/>
      <c r="S112" s="62"/>
      <c r="T112" s="11"/>
      <c r="U112" s="11"/>
    </row>
    <row r="113" spans="1:21" ht="17.25">
      <c r="A113" s="19"/>
      <c r="B113" s="7"/>
      <c r="C113" s="2"/>
      <c r="D113" s="2"/>
      <c r="E113" s="12"/>
      <c r="F113" s="2"/>
      <c r="G113" s="12"/>
      <c r="H113" s="2"/>
      <c r="I113" s="12"/>
      <c r="J113" s="3"/>
      <c r="K113" s="12"/>
      <c r="L113" s="2"/>
      <c r="O113" s="55" t="s">
        <v>31</v>
      </c>
      <c r="P113" s="56"/>
      <c r="Q113" s="53" t="s">
        <v>70</v>
      </c>
      <c r="R113" s="53" t="s">
        <v>12</v>
      </c>
      <c r="S113" s="53" t="s">
        <v>55</v>
      </c>
      <c r="T113" s="53" t="s">
        <v>48</v>
      </c>
      <c r="U113" s="53" t="s">
        <v>51</v>
      </c>
    </row>
    <row r="114" spans="1:21" ht="17.25">
      <c r="A114" s="19"/>
      <c r="B114" s="7"/>
      <c r="C114" s="2"/>
      <c r="D114" s="2"/>
      <c r="E114" s="12"/>
      <c r="F114" s="2"/>
      <c r="G114" s="12"/>
      <c r="H114" s="2"/>
      <c r="I114" s="12"/>
      <c r="J114" s="3"/>
      <c r="K114" s="12"/>
      <c r="L114" s="2"/>
      <c r="O114" s="29" t="s">
        <v>61</v>
      </c>
      <c r="P114" s="30" t="s">
        <v>63</v>
      </c>
      <c r="Q114" s="54"/>
      <c r="R114" s="54"/>
      <c r="S114" s="54"/>
      <c r="T114" s="54"/>
      <c r="U114" s="54"/>
    </row>
    <row r="115" spans="1:21" ht="17.25">
      <c r="A115" s="43" t="s">
        <v>33</v>
      </c>
      <c r="B115" s="30" t="s">
        <v>8</v>
      </c>
      <c r="C115" s="31">
        <v>15</v>
      </c>
      <c r="D115" s="31">
        <f t="shared" si="17"/>
        <v>5.3999999999999995</v>
      </c>
      <c r="E115" s="31">
        <f t="shared" si="13"/>
        <v>16.2</v>
      </c>
      <c r="F115" s="31">
        <v>40</v>
      </c>
      <c r="G115" s="31">
        <f t="shared" si="14"/>
        <v>26.999999999999996</v>
      </c>
      <c r="H115" s="35">
        <v>90</v>
      </c>
      <c r="I115" s="31">
        <f t="shared" si="15"/>
        <v>32.4</v>
      </c>
      <c r="J115" s="32">
        <v>100</v>
      </c>
      <c r="K115" s="31">
        <f t="shared" si="16"/>
        <v>48.599999999999994</v>
      </c>
      <c r="L115" s="31">
        <v>120</v>
      </c>
      <c r="O115" s="57" t="s">
        <v>33</v>
      </c>
      <c r="P115" s="30" t="s">
        <v>8</v>
      </c>
      <c r="Q115" s="31">
        <v>15</v>
      </c>
      <c r="R115" s="31">
        <v>40</v>
      </c>
      <c r="S115" s="35">
        <v>90</v>
      </c>
      <c r="T115" s="31">
        <v>100</v>
      </c>
      <c r="U115" s="31">
        <v>120</v>
      </c>
    </row>
    <row r="116" spans="1:21" ht="17.25">
      <c r="A116" s="44"/>
      <c r="B116" s="30" t="s">
        <v>52</v>
      </c>
      <c r="C116" s="31">
        <v>38</v>
      </c>
      <c r="D116" s="31">
        <f t="shared" si="17"/>
        <v>13.68</v>
      </c>
      <c r="E116" s="31">
        <f t="shared" si="13"/>
        <v>41.04</v>
      </c>
      <c r="F116" s="31">
        <v>45</v>
      </c>
      <c r="G116" s="31">
        <f t="shared" si="14"/>
        <v>68.4</v>
      </c>
      <c r="H116" s="35">
        <v>90</v>
      </c>
      <c r="I116" s="31">
        <f t="shared" si="15"/>
        <v>82.08</v>
      </c>
      <c r="J116" s="32">
        <v>100</v>
      </c>
      <c r="K116" s="31">
        <f t="shared" si="16"/>
        <v>123.12</v>
      </c>
      <c r="L116" s="31">
        <v>125</v>
      </c>
      <c r="O116" s="58"/>
      <c r="P116" s="30" t="s">
        <v>52</v>
      </c>
      <c r="Q116" s="31">
        <v>38</v>
      </c>
      <c r="R116" s="31">
        <v>45</v>
      </c>
      <c r="S116" s="35">
        <v>90</v>
      </c>
      <c r="T116" s="31">
        <v>100</v>
      </c>
      <c r="U116" s="31">
        <v>125</v>
      </c>
    </row>
    <row r="117" spans="1:21" ht="17.25">
      <c r="A117" s="44"/>
      <c r="B117" s="30" t="s">
        <v>4</v>
      </c>
      <c r="C117" s="31">
        <v>49</v>
      </c>
      <c r="D117" s="31">
        <f t="shared" si="17"/>
        <v>17.64</v>
      </c>
      <c r="E117" s="31">
        <f t="shared" si="13"/>
        <v>52.92</v>
      </c>
      <c r="F117" s="31">
        <v>55</v>
      </c>
      <c r="G117" s="31">
        <f t="shared" si="14"/>
        <v>88.2</v>
      </c>
      <c r="H117" s="35">
        <v>90</v>
      </c>
      <c r="I117" s="31">
        <f t="shared" si="15"/>
        <v>105.84</v>
      </c>
      <c r="J117" s="32">
        <v>110</v>
      </c>
      <c r="K117" s="31">
        <f t="shared" si="16"/>
        <v>158.76</v>
      </c>
      <c r="L117" s="31">
        <v>160</v>
      </c>
      <c r="O117" s="58"/>
      <c r="P117" s="30" t="s">
        <v>4</v>
      </c>
      <c r="Q117" s="31">
        <v>49</v>
      </c>
      <c r="R117" s="31">
        <v>55</v>
      </c>
      <c r="S117" s="35">
        <v>90</v>
      </c>
      <c r="T117" s="31">
        <v>110</v>
      </c>
      <c r="U117" s="31">
        <v>160</v>
      </c>
    </row>
    <row r="118" spans="1:21" ht="17.25">
      <c r="A118" s="44"/>
      <c r="B118" s="30" t="s">
        <v>66</v>
      </c>
      <c r="C118" s="31">
        <v>70</v>
      </c>
      <c r="D118" s="31">
        <f t="shared" si="17"/>
        <v>25.2</v>
      </c>
      <c r="E118" s="31">
        <f t="shared" si="13"/>
        <v>75.6</v>
      </c>
      <c r="F118" s="31">
        <v>80</v>
      </c>
      <c r="G118" s="31">
        <f t="shared" si="14"/>
        <v>126</v>
      </c>
      <c r="H118" s="31">
        <v>130</v>
      </c>
      <c r="I118" s="31">
        <f t="shared" si="15"/>
        <v>151.2</v>
      </c>
      <c r="J118" s="32">
        <v>155</v>
      </c>
      <c r="K118" s="31">
        <f t="shared" si="16"/>
        <v>226.79999999999998</v>
      </c>
      <c r="L118" s="31">
        <v>230</v>
      </c>
      <c r="O118" s="58"/>
      <c r="P118" s="30" t="s">
        <v>66</v>
      </c>
      <c r="Q118" s="31">
        <v>70</v>
      </c>
      <c r="R118" s="31">
        <v>80</v>
      </c>
      <c r="S118" s="31">
        <v>130</v>
      </c>
      <c r="T118" s="31">
        <v>155</v>
      </c>
      <c r="U118" s="31">
        <v>230</v>
      </c>
    </row>
    <row r="119" spans="1:21" ht="17.25">
      <c r="A119" s="44"/>
      <c r="B119" s="30" t="s">
        <v>16</v>
      </c>
      <c r="C119" s="31">
        <v>83</v>
      </c>
      <c r="D119" s="31">
        <f t="shared" si="17"/>
        <v>29.88</v>
      </c>
      <c r="E119" s="31">
        <f t="shared" si="13"/>
        <v>89.64</v>
      </c>
      <c r="F119" s="31">
        <v>90</v>
      </c>
      <c r="G119" s="31">
        <f t="shared" si="14"/>
        <v>149.4</v>
      </c>
      <c r="H119" s="31">
        <v>150</v>
      </c>
      <c r="I119" s="31">
        <f t="shared" si="15"/>
        <v>179.28</v>
      </c>
      <c r="J119" s="32">
        <v>180</v>
      </c>
      <c r="K119" s="31">
        <f t="shared" si="16"/>
        <v>268.92</v>
      </c>
      <c r="L119" s="31">
        <v>270</v>
      </c>
      <c r="O119" s="58"/>
      <c r="P119" s="30" t="s">
        <v>16</v>
      </c>
      <c r="Q119" s="31">
        <v>83</v>
      </c>
      <c r="R119" s="31">
        <v>90</v>
      </c>
      <c r="S119" s="31">
        <v>150</v>
      </c>
      <c r="T119" s="31">
        <v>180</v>
      </c>
      <c r="U119" s="31">
        <v>270</v>
      </c>
    </row>
    <row r="120" spans="1:21" ht="33">
      <c r="A120" s="44"/>
      <c r="B120" s="30" t="s">
        <v>69</v>
      </c>
      <c r="C120" s="31">
        <v>89</v>
      </c>
      <c r="D120" s="31">
        <f t="shared" si="17"/>
        <v>32.04</v>
      </c>
      <c r="E120" s="31">
        <f t="shared" si="13"/>
        <v>96.12</v>
      </c>
      <c r="F120" s="31">
        <v>100</v>
      </c>
      <c r="G120" s="31">
        <f t="shared" si="14"/>
        <v>160.2</v>
      </c>
      <c r="H120" s="31">
        <v>165</v>
      </c>
      <c r="I120" s="31">
        <f t="shared" si="15"/>
        <v>192.24</v>
      </c>
      <c r="J120" s="32">
        <v>195</v>
      </c>
      <c r="K120" s="31">
        <f t="shared" si="16"/>
        <v>288.36</v>
      </c>
      <c r="L120" s="31">
        <v>290</v>
      </c>
      <c r="O120" s="58"/>
      <c r="P120" s="30" t="s">
        <v>69</v>
      </c>
      <c r="Q120" s="31">
        <v>89</v>
      </c>
      <c r="R120" s="31">
        <v>100</v>
      </c>
      <c r="S120" s="31">
        <v>165</v>
      </c>
      <c r="T120" s="31">
        <v>195</v>
      </c>
      <c r="U120" s="31">
        <v>290</v>
      </c>
    </row>
    <row r="121" spans="1:21" ht="17.25">
      <c r="A121" s="44"/>
      <c r="B121" s="30" t="s">
        <v>22</v>
      </c>
      <c r="C121" s="31">
        <v>94</v>
      </c>
      <c r="D121" s="31">
        <f t="shared" si="17"/>
        <v>33.839999999999996</v>
      </c>
      <c r="E121" s="31">
        <f t="shared" si="13"/>
        <v>101.51999999999998</v>
      </c>
      <c r="F121" s="31">
        <v>105</v>
      </c>
      <c r="G121" s="31">
        <f t="shared" si="14"/>
        <v>169.2</v>
      </c>
      <c r="H121" s="31">
        <v>170</v>
      </c>
      <c r="I121" s="31">
        <f t="shared" si="15"/>
        <v>203.03999999999996</v>
      </c>
      <c r="J121" s="32">
        <v>205</v>
      </c>
      <c r="K121" s="31">
        <f t="shared" si="16"/>
        <v>304.55999999999995</v>
      </c>
      <c r="L121" s="31">
        <v>305</v>
      </c>
      <c r="O121" s="58"/>
      <c r="P121" s="30" t="s">
        <v>22</v>
      </c>
      <c r="Q121" s="31">
        <v>94</v>
      </c>
      <c r="R121" s="31">
        <v>105</v>
      </c>
      <c r="S121" s="31">
        <v>170</v>
      </c>
      <c r="T121" s="31">
        <v>205</v>
      </c>
      <c r="U121" s="31">
        <v>305</v>
      </c>
    </row>
    <row r="122" spans="1:21" ht="17.25">
      <c r="A122" s="44"/>
      <c r="B122" s="30" t="s">
        <v>54</v>
      </c>
      <c r="C122" s="31">
        <v>184</v>
      </c>
      <c r="D122" s="13">
        <f>0.36*100+(C122-100)*0.36*0.8</f>
        <v>60.192</v>
      </c>
      <c r="E122" s="31">
        <f t="shared" si="13"/>
        <v>180.576</v>
      </c>
      <c r="F122" s="31">
        <v>185</v>
      </c>
      <c r="G122" s="31">
        <f t="shared" si="14"/>
        <v>300.96</v>
      </c>
      <c r="H122" s="31">
        <v>305</v>
      </c>
      <c r="I122" s="31">
        <f t="shared" si="15"/>
        <v>361.152</v>
      </c>
      <c r="J122" s="32">
        <v>365</v>
      </c>
      <c r="K122" s="31">
        <f t="shared" si="16"/>
        <v>541.728</v>
      </c>
      <c r="L122" s="31">
        <v>545</v>
      </c>
      <c r="O122" s="58"/>
      <c r="P122" s="30" t="s">
        <v>54</v>
      </c>
      <c r="Q122" s="31">
        <v>184</v>
      </c>
      <c r="R122" s="31">
        <v>185</v>
      </c>
      <c r="S122" s="31">
        <v>305</v>
      </c>
      <c r="T122" s="31">
        <v>365</v>
      </c>
      <c r="U122" s="31">
        <v>545</v>
      </c>
    </row>
    <row r="123" spans="1:21" ht="17.25">
      <c r="A123" s="44"/>
      <c r="B123" s="30" t="s">
        <v>23</v>
      </c>
      <c r="C123" s="31">
        <v>205</v>
      </c>
      <c r="D123" s="13">
        <f>0.36*100+(C123-100)*0.36*0.8</f>
        <v>66.24</v>
      </c>
      <c r="E123" s="31">
        <f t="shared" si="13"/>
        <v>198.71999999999997</v>
      </c>
      <c r="F123" s="31">
        <v>200</v>
      </c>
      <c r="G123" s="31">
        <f t="shared" si="14"/>
        <v>331.2</v>
      </c>
      <c r="H123" s="31">
        <v>335</v>
      </c>
      <c r="I123" s="31">
        <f t="shared" si="15"/>
        <v>397.43999999999994</v>
      </c>
      <c r="J123" s="32">
        <v>400</v>
      </c>
      <c r="K123" s="31">
        <f t="shared" si="16"/>
        <v>596.16</v>
      </c>
      <c r="L123" s="31">
        <v>600</v>
      </c>
      <c r="O123" s="58"/>
      <c r="P123" s="30" t="s">
        <v>23</v>
      </c>
      <c r="Q123" s="31">
        <v>205</v>
      </c>
      <c r="R123" s="31">
        <v>200</v>
      </c>
      <c r="S123" s="31">
        <v>335</v>
      </c>
      <c r="T123" s="31">
        <v>400</v>
      </c>
      <c r="U123" s="31">
        <v>600</v>
      </c>
    </row>
    <row r="124" spans="1:21" ht="17.25">
      <c r="A124" s="44"/>
      <c r="B124" s="30" t="s">
        <v>9</v>
      </c>
      <c r="C124" s="31">
        <v>231</v>
      </c>
      <c r="D124" s="13">
        <f>0.36*100+(C124-100)*0.36*0.8</f>
        <v>73.72800000000001</v>
      </c>
      <c r="E124" s="31">
        <f t="shared" si="13"/>
        <v>221.18400000000003</v>
      </c>
      <c r="F124" s="31">
        <v>225</v>
      </c>
      <c r="G124" s="31">
        <f t="shared" si="14"/>
        <v>368.64000000000004</v>
      </c>
      <c r="H124" s="31">
        <v>370</v>
      </c>
      <c r="I124" s="31">
        <f t="shared" si="15"/>
        <v>442.36800000000005</v>
      </c>
      <c r="J124" s="32">
        <v>445</v>
      </c>
      <c r="K124" s="31">
        <f t="shared" si="16"/>
        <v>663.5520000000001</v>
      </c>
      <c r="L124" s="31">
        <v>665</v>
      </c>
      <c r="O124" s="58"/>
      <c r="P124" s="30" t="s">
        <v>9</v>
      </c>
      <c r="Q124" s="31">
        <v>231</v>
      </c>
      <c r="R124" s="31">
        <v>225</v>
      </c>
      <c r="S124" s="31">
        <v>370</v>
      </c>
      <c r="T124" s="31">
        <v>445</v>
      </c>
      <c r="U124" s="31">
        <v>665</v>
      </c>
    </row>
    <row r="125" spans="1:21" ht="17.25">
      <c r="A125" s="44"/>
      <c r="B125" s="30" t="s">
        <v>7</v>
      </c>
      <c r="C125" s="31">
        <v>268</v>
      </c>
      <c r="D125" s="13">
        <f>0.36*100+0.36*150*0.8+(C125-250)*0.36*0.75</f>
        <v>84.06</v>
      </c>
      <c r="E125" s="31">
        <f t="shared" si="13"/>
        <v>252.18</v>
      </c>
      <c r="F125" s="31">
        <v>255</v>
      </c>
      <c r="G125" s="31">
        <f t="shared" si="14"/>
        <v>420.3</v>
      </c>
      <c r="H125" s="31">
        <v>425</v>
      </c>
      <c r="I125" s="31">
        <f t="shared" si="15"/>
        <v>504.36</v>
      </c>
      <c r="J125" s="32">
        <v>505</v>
      </c>
      <c r="K125" s="31">
        <f t="shared" si="16"/>
        <v>756.54</v>
      </c>
      <c r="L125" s="31">
        <v>760</v>
      </c>
      <c r="O125" s="58"/>
      <c r="P125" s="30" t="s">
        <v>7</v>
      </c>
      <c r="Q125" s="31">
        <v>268</v>
      </c>
      <c r="R125" s="31">
        <v>255</v>
      </c>
      <c r="S125" s="31">
        <v>425</v>
      </c>
      <c r="T125" s="31">
        <v>505</v>
      </c>
      <c r="U125" s="31">
        <v>760</v>
      </c>
    </row>
    <row r="126" spans="1:21" ht="17.25">
      <c r="A126" s="44"/>
      <c r="B126" s="30" t="s">
        <v>35</v>
      </c>
      <c r="C126" s="31">
        <v>285</v>
      </c>
      <c r="D126" s="13">
        <f>0.36*100+0.36*150*0.8+(C126-250)*0.36*0.75</f>
        <v>88.65</v>
      </c>
      <c r="E126" s="31">
        <f t="shared" si="13"/>
        <v>265.95000000000005</v>
      </c>
      <c r="F126" s="31">
        <v>270</v>
      </c>
      <c r="G126" s="31">
        <f t="shared" si="14"/>
        <v>443.25</v>
      </c>
      <c r="H126" s="31">
        <v>445</v>
      </c>
      <c r="I126" s="31">
        <f t="shared" si="15"/>
        <v>531.9000000000001</v>
      </c>
      <c r="J126" s="32">
        <v>535</v>
      </c>
      <c r="K126" s="31">
        <f t="shared" si="16"/>
        <v>797.85</v>
      </c>
      <c r="L126" s="31">
        <v>800</v>
      </c>
      <c r="O126" s="58"/>
      <c r="P126" s="30" t="s">
        <v>35</v>
      </c>
      <c r="Q126" s="31">
        <v>285</v>
      </c>
      <c r="R126" s="31">
        <v>270</v>
      </c>
      <c r="S126" s="31">
        <v>445</v>
      </c>
      <c r="T126" s="31">
        <v>535</v>
      </c>
      <c r="U126" s="31">
        <v>800</v>
      </c>
    </row>
    <row r="127" spans="1:21" ht="17.25">
      <c r="A127" s="45"/>
      <c r="B127" s="30" t="s">
        <v>27</v>
      </c>
      <c r="C127" s="31">
        <v>302</v>
      </c>
      <c r="D127" s="13">
        <f>0.36*100+0.36*150*0.8+(C127-250)*0.36*0.75</f>
        <v>93.24000000000001</v>
      </c>
      <c r="E127" s="31">
        <f t="shared" si="13"/>
        <v>279.72</v>
      </c>
      <c r="F127" s="31">
        <v>280</v>
      </c>
      <c r="G127" s="31">
        <f t="shared" si="14"/>
        <v>466.20000000000005</v>
      </c>
      <c r="H127" s="31">
        <v>470</v>
      </c>
      <c r="I127" s="31">
        <f t="shared" si="15"/>
        <v>559.44</v>
      </c>
      <c r="J127" s="32">
        <v>560</v>
      </c>
      <c r="K127" s="31">
        <f t="shared" si="16"/>
        <v>839.1600000000001</v>
      </c>
      <c r="L127" s="31">
        <v>840</v>
      </c>
      <c r="O127" s="58"/>
      <c r="P127" s="30" t="s">
        <v>27</v>
      </c>
      <c r="Q127" s="31">
        <v>302</v>
      </c>
      <c r="R127" s="31">
        <v>280</v>
      </c>
      <c r="S127" s="31">
        <v>470</v>
      </c>
      <c r="T127" s="31">
        <v>560</v>
      </c>
      <c r="U127" s="31">
        <v>840</v>
      </c>
    </row>
    <row r="128" spans="1:21" ht="19.5" customHeight="1">
      <c r="A128" s="43" t="s">
        <v>8</v>
      </c>
      <c r="B128" s="30" t="s">
        <v>52</v>
      </c>
      <c r="C128" s="31">
        <v>23</v>
      </c>
      <c r="D128" s="31">
        <f t="shared" si="17"/>
        <v>8.28</v>
      </c>
      <c r="E128" s="31">
        <f t="shared" si="13"/>
        <v>24.839999999999996</v>
      </c>
      <c r="F128" s="31">
        <v>40</v>
      </c>
      <c r="G128" s="31">
        <f t="shared" si="14"/>
        <v>41.4</v>
      </c>
      <c r="H128" s="35">
        <v>90</v>
      </c>
      <c r="I128" s="31">
        <f t="shared" si="15"/>
        <v>49.67999999999999</v>
      </c>
      <c r="J128" s="32">
        <v>100</v>
      </c>
      <c r="K128" s="31">
        <f t="shared" si="16"/>
        <v>74.52</v>
      </c>
      <c r="L128" s="31">
        <v>120</v>
      </c>
      <c r="O128" s="57" t="s">
        <v>8</v>
      </c>
      <c r="P128" s="30" t="s">
        <v>52</v>
      </c>
      <c r="Q128" s="31">
        <v>23</v>
      </c>
      <c r="R128" s="31">
        <v>40</v>
      </c>
      <c r="S128" s="35">
        <v>90</v>
      </c>
      <c r="T128" s="31">
        <v>100</v>
      </c>
      <c r="U128" s="31">
        <v>120</v>
      </c>
    </row>
    <row r="129" spans="1:21" ht="17.25">
      <c r="A129" s="44"/>
      <c r="B129" s="30" t="s">
        <v>4</v>
      </c>
      <c r="C129" s="31">
        <v>34</v>
      </c>
      <c r="D129" s="31">
        <f t="shared" si="17"/>
        <v>12.24</v>
      </c>
      <c r="E129" s="31">
        <f t="shared" si="13"/>
        <v>36.72</v>
      </c>
      <c r="F129" s="31">
        <v>40</v>
      </c>
      <c r="G129" s="31">
        <f t="shared" si="14"/>
        <v>61.2</v>
      </c>
      <c r="H129" s="35">
        <v>90</v>
      </c>
      <c r="I129" s="31">
        <f t="shared" si="15"/>
        <v>73.44</v>
      </c>
      <c r="J129" s="32">
        <v>100</v>
      </c>
      <c r="K129" s="31">
        <f t="shared" si="16"/>
        <v>110.16</v>
      </c>
      <c r="L129" s="31">
        <v>120</v>
      </c>
      <c r="O129" s="58"/>
      <c r="P129" s="30" t="s">
        <v>4</v>
      </c>
      <c r="Q129" s="31">
        <v>34</v>
      </c>
      <c r="R129" s="31">
        <v>40</v>
      </c>
      <c r="S129" s="35">
        <v>90</v>
      </c>
      <c r="T129" s="31">
        <v>100</v>
      </c>
      <c r="U129" s="31">
        <v>120</v>
      </c>
    </row>
    <row r="130" spans="1:21" ht="17.25">
      <c r="A130" s="44"/>
      <c r="B130" s="30" t="s">
        <v>66</v>
      </c>
      <c r="C130" s="31">
        <v>55</v>
      </c>
      <c r="D130" s="31">
        <f t="shared" si="17"/>
        <v>19.8</v>
      </c>
      <c r="E130" s="31">
        <f t="shared" si="13"/>
        <v>59.400000000000006</v>
      </c>
      <c r="F130" s="31">
        <v>60</v>
      </c>
      <c r="G130" s="31">
        <f t="shared" si="14"/>
        <v>99</v>
      </c>
      <c r="H130" s="35">
        <v>100</v>
      </c>
      <c r="I130" s="31">
        <f t="shared" si="15"/>
        <v>118.80000000000001</v>
      </c>
      <c r="J130" s="32">
        <v>120</v>
      </c>
      <c r="K130" s="31">
        <f t="shared" si="16"/>
        <v>178.20000000000002</v>
      </c>
      <c r="L130" s="31">
        <v>180</v>
      </c>
      <c r="O130" s="58"/>
      <c r="P130" s="30" t="s">
        <v>66</v>
      </c>
      <c r="Q130" s="31">
        <v>55</v>
      </c>
      <c r="R130" s="31">
        <v>60</v>
      </c>
      <c r="S130" s="35">
        <v>100</v>
      </c>
      <c r="T130" s="31">
        <v>120</v>
      </c>
      <c r="U130" s="31">
        <v>180</v>
      </c>
    </row>
    <row r="131" spans="1:21" ht="17.25">
      <c r="A131" s="44"/>
      <c r="B131" s="30" t="s">
        <v>16</v>
      </c>
      <c r="C131" s="31">
        <v>68</v>
      </c>
      <c r="D131" s="31">
        <f t="shared" si="17"/>
        <v>24.48</v>
      </c>
      <c r="E131" s="31">
        <f t="shared" si="13"/>
        <v>73.44</v>
      </c>
      <c r="F131" s="31">
        <v>75</v>
      </c>
      <c r="G131" s="31">
        <f t="shared" si="14"/>
        <v>122.4</v>
      </c>
      <c r="H131" s="31">
        <v>125</v>
      </c>
      <c r="I131" s="31">
        <f t="shared" si="15"/>
        <v>146.88</v>
      </c>
      <c r="J131" s="32">
        <v>150</v>
      </c>
      <c r="K131" s="31">
        <f t="shared" si="16"/>
        <v>220.32</v>
      </c>
      <c r="L131" s="31">
        <v>225</v>
      </c>
      <c r="O131" s="58"/>
      <c r="P131" s="30" t="s">
        <v>16</v>
      </c>
      <c r="Q131" s="31">
        <v>68</v>
      </c>
      <c r="R131" s="31">
        <v>75</v>
      </c>
      <c r="S131" s="31">
        <v>125</v>
      </c>
      <c r="T131" s="31">
        <v>150</v>
      </c>
      <c r="U131" s="31">
        <v>225</v>
      </c>
    </row>
    <row r="132" spans="1:21" ht="33">
      <c r="A132" s="44"/>
      <c r="B132" s="30" t="s">
        <v>69</v>
      </c>
      <c r="C132" s="31">
        <v>74</v>
      </c>
      <c r="D132" s="31">
        <f t="shared" si="17"/>
        <v>26.64</v>
      </c>
      <c r="E132" s="31">
        <f t="shared" si="13"/>
        <v>79.92</v>
      </c>
      <c r="F132" s="31">
        <v>80</v>
      </c>
      <c r="G132" s="31">
        <f t="shared" si="14"/>
        <v>133.2</v>
      </c>
      <c r="H132" s="31">
        <v>135</v>
      </c>
      <c r="I132" s="31">
        <f t="shared" si="15"/>
        <v>159.84</v>
      </c>
      <c r="J132" s="32">
        <v>160</v>
      </c>
      <c r="K132" s="31">
        <f t="shared" si="16"/>
        <v>239.76</v>
      </c>
      <c r="L132" s="31">
        <v>240</v>
      </c>
      <c r="O132" s="58"/>
      <c r="P132" s="30" t="s">
        <v>69</v>
      </c>
      <c r="Q132" s="31">
        <v>74</v>
      </c>
      <c r="R132" s="31">
        <v>80</v>
      </c>
      <c r="S132" s="31">
        <v>135</v>
      </c>
      <c r="T132" s="31">
        <v>160</v>
      </c>
      <c r="U132" s="31">
        <v>240</v>
      </c>
    </row>
    <row r="133" spans="1:21" ht="17.25">
      <c r="A133" s="44"/>
      <c r="B133" s="30" t="s">
        <v>22</v>
      </c>
      <c r="C133" s="31">
        <v>79</v>
      </c>
      <c r="D133" s="31">
        <f t="shared" si="17"/>
        <v>28.439999999999998</v>
      </c>
      <c r="E133" s="31">
        <f t="shared" si="13"/>
        <v>85.32</v>
      </c>
      <c r="F133" s="31">
        <v>90</v>
      </c>
      <c r="G133" s="31">
        <f t="shared" si="14"/>
        <v>142.2</v>
      </c>
      <c r="H133" s="31">
        <v>145</v>
      </c>
      <c r="I133" s="31">
        <f t="shared" si="15"/>
        <v>170.64</v>
      </c>
      <c r="J133" s="32">
        <v>175</v>
      </c>
      <c r="K133" s="31">
        <f t="shared" si="16"/>
        <v>255.95999999999998</v>
      </c>
      <c r="L133" s="31">
        <v>260</v>
      </c>
      <c r="O133" s="58"/>
      <c r="P133" s="30" t="s">
        <v>22</v>
      </c>
      <c r="Q133" s="31">
        <v>79</v>
      </c>
      <c r="R133" s="31">
        <v>90</v>
      </c>
      <c r="S133" s="31">
        <v>145</v>
      </c>
      <c r="T133" s="31">
        <v>175</v>
      </c>
      <c r="U133" s="31">
        <v>260</v>
      </c>
    </row>
    <row r="134" spans="1:21" ht="17.25">
      <c r="A134" s="44"/>
      <c r="B134" s="30" t="s">
        <v>54</v>
      </c>
      <c r="C134" s="31">
        <v>169</v>
      </c>
      <c r="D134" s="13">
        <f>0.36*100+(C134-100)*0.36*0.8</f>
        <v>55.872</v>
      </c>
      <c r="E134" s="31">
        <f t="shared" si="13"/>
        <v>167.61599999999999</v>
      </c>
      <c r="F134" s="31">
        <v>170</v>
      </c>
      <c r="G134" s="31">
        <f t="shared" si="14"/>
        <v>279.36</v>
      </c>
      <c r="H134" s="31">
        <v>280</v>
      </c>
      <c r="I134" s="31">
        <f t="shared" si="15"/>
        <v>335.23199999999997</v>
      </c>
      <c r="J134" s="32">
        <v>340</v>
      </c>
      <c r="K134" s="31">
        <f t="shared" si="16"/>
        <v>502.848</v>
      </c>
      <c r="L134" s="31">
        <v>505</v>
      </c>
      <c r="O134" s="58"/>
      <c r="P134" s="30" t="s">
        <v>54</v>
      </c>
      <c r="Q134" s="31">
        <v>169</v>
      </c>
      <c r="R134" s="31">
        <v>170</v>
      </c>
      <c r="S134" s="31">
        <v>280</v>
      </c>
      <c r="T134" s="31">
        <v>340</v>
      </c>
      <c r="U134" s="31">
        <v>505</v>
      </c>
    </row>
    <row r="135" spans="1:21" ht="17.25">
      <c r="A135" s="44"/>
      <c r="B135" s="30" t="s">
        <v>23</v>
      </c>
      <c r="C135" s="31">
        <v>190</v>
      </c>
      <c r="D135" s="13">
        <f>0.36*100+(C135-100)*0.36*0.8</f>
        <v>61.92</v>
      </c>
      <c r="E135" s="31">
        <f t="shared" si="13"/>
        <v>185.76</v>
      </c>
      <c r="F135" s="31">
        <v>190</v>
      </c>
      <c r="G135" s="31">
        <f t="shared" si="14"/>
        <v>309.6</v>
      </c>
      <c r="H135" s="31">
        <v>310</v>
      </c>
      <c r="I135" s="31">
        <f t="shared" si="15"/>
        <v>371.52</v>
      </c>
      <c r="J135" s="32">
        <v>375</v>
      </c>
      <c r="K135" s="31">
        <f t="shared" si="16"/>
        <v>557.28</v>
      </c>
      <c r="L135" s="31">
        <v>560</v>
      </c>
      <c r="O135" s="58"/>
      <c r="P135" s="30" t="s">
        <v>23</v>
      </c>
      <c r="Q135" s="31">
        <v>190</v>
      </c>
      <c r="R135" s="31">
        <v>190</v>
      </c>
      <c r="S135" s="31">
        <v>310</v>
      </c>
      <c r="T135" s="31">
        <v>375</v>
      </c>
      <c r="U135" s="31">
        <v>560</v>
      </c>
    </row>
    <row r="136" spans="1:21" ht="17.25">
      <c r="A136" s="44"/>
      <c r="B136" s="30" t="s">
        <v>9</v>
      </c>
      <c r="C136" s="31">
        <v>216</v>
      </c>
      <c r="D136" s="13">
        <f>0.36*100+(C136-100)*0.36*0.8</f>
        <v>69.408</v>
      </c>
      <c r="E136" s="31">
        <f t="shared" si="13"/>
        <v>208.224</v>
      </c>
      <c r="F136" s="31">
        <v>210</v>
      </c>
      <c r="G136" s="31">
        <f t="shared" si="14"/>
        <v>347.04</v>
      </c>
      <c r="H136" s="31">
        <v>350</v>
      </c>
      <c r="I136" s="31">
        <f t="shared" si="15"/>
        <v>416.448</v>
      </c>
      <c r="J136" s="32">
        <v>420</v>
      </c>
      <c r="K136" s="31">
        <f t="shared" si="16"/>
        <v>624.672</v>
      </c>
      <c r="L136" s="31">
        <v>625</v>
      </c>
      <c r="O136" s="58"/>
      <c r="P136" s="30" t="s">
        <v>9</v>
      </c>
      <c r="Q136" s="31">
        <v>216</v>
      </c>
      <c r="R136" s="31">
        <v>210</v>
      </c>
      <c r="S136" s="31">
        <v>350</v>
      </c>
      <c r="T136" s="31">
        <v>420</v>
      </c>
      <c r="U136" s="31">
        <v>625</v>
      </c>
    </row>
    <row r="137" spans="1:21" ht="17.25">
      <c r="A137" s="44"/>
      <c r="B137" s="30" t="s">
        <v>7</v>
      </c>
      <c r="C137" s="31">
        <v>253</v>
      </c>
      <c r="D137" s="13">
        <f>0.36*100+0.36*150*0.8+(C137-250)*0.36*0.75</f>
        <v>80.01</v>
      </c>
      <c r="E137" s="31">
        <f t="shared" si="13"/>
        <v>240.03000000000003</v>
      </c>
      <c r="F137" s="31">
        <v>245</v>
      </c>
      <c r="G137" s="31">
        <f t="shared" si="14"/>
        <v>400.05</v>
      </c>
      <c r="H137" s="31">
        <v>405</v>
      </c>
      <c r="I137" s="31">
        <f t="shared" si="15"/>
        <v>480.06000000000006</v>
      </c>
      <c r="J137" s="32">
        <v>485</v>
      </c>
      <c r="K137" s="31">
        <f t="shared" si="16"/>
        <v>720.09</v>
      </c>
      <c r="L137" s="31">
        <v>725</v>
      </c>
      <c r="O137" s="58"/>
      <c r="P137" s="30" t="s">
        <v>7</v>
      </c>
      <c r="Q137" s="31">
        <v>253</v>
      </c>
      <c r="R137" s="31">
        <v>245</v>
      </c>
      <c r="S137" s="31">
        <v>405</v>
      </c>
      <c r="T137" s="31">
        <v>485</v>
      </c>
      <c r="U137" s="31">
        <v>725</v>
      </c>
    </row>
    <row r="138" spans="1:21" ht="17.25">
      <c r="A138" s="44"/>
      <c r="B138" s="30" t="s">
        <v>35</v>
      </c>
      <c r="C138" s="31">
        <v>270</v>
      </c>
      <c r="D138" s="13">
        <f>0.36*100+0.36*150*0.8+(C138-250)*0.36*0.75</f>
        <v>84.60000000000001</v>
      </c>
      <c r="E138" s="31">
        <f t="shared" si="13"/>
        <v>253.8</v>
      </c>
      <c r="F138" s="31">
        <v>255</v>
      </c>
      <c r="G138" s="31">
        <f t="shared" si="14"/>
        <v>423.00000000000006</v>
      </c>
      <c r="H138" s="31">
        <v>425</v>
      </c>
      <c r="I138" s="31">
        <f t="shared" si="15"/>
        <v>507.6</v>
      </c>
      <c r="J138" s="32">
        <v>510</v>
      </c>
      <c r="K138" s="31">
        <f t="shared" si="16"/>
        <v>761.4000000000001</v>
      </c>
      <c r="L138" s="31">
        <v>765</v>
      </c>
      <c r="O138" s="58"/>
      <c r="P138" s="30" t="s">
        <v>35</v>
      </c>
      <c r="Q138" s="31">
        <v>270</v>
      </c>
      <c r="R138" s="31">
        <v>255</v>
      </c>
      <c r="S138" s="31">
        <v>425</v>
      </c>
      <c r="T138" s="31">
        <v>510</v>
      </c>
      <c r="U138" s="31">
        <v>765</v>
      </c>
    </row>
    <row r="139" spans="1:21" ht="17.25">
      <c r="A139" s="45"/>
      <c r="B139" s="30" t="s">
        <v>27</v>
      </c>
      <c r="C139" s="31">
        <v>287</v>
      </c>
      <c r="D139" s="13">
        <f>0.36*100+0.36*150*0.8+(C139-250)*0.36*0.75</f>
        <v>89.19</v>
      </c>
      <c r="E139" s="31">
        <f t="shared" si="13"/>
        <v>267.57</v>
      </c>
      <c r="F139" s="31">
        <v>270</v>
      </c>
      <c r="G139" s="31">
        <f t="shared" si="14"/>
        <v>445.95</v>
      </c>
      <c r="H139" s="31">
        <v>450</v>
      </c>
      <c r="I139" s="31">
        <f t="shared" si="15"/>
        <v>535.14</v>
      </c>
      <c r="J139" s="32">
        <v>540</v>
      </c>
      <c r="K139" s="31">
        <f t="shared" si="16"/>
        <v>802.71</v>
      </c>
      <c r="L139" s="31">
        <v>805</v>
      </c>
      <c r="O139" s="58"/>
      <c r="P139" s="30" t="s">
        <v>27</v>
      </c>
      <c r="Q139" s="31">
        <v>287</v>
      </c>
      <c r="R139" s="31">
        <v>270</v>
      </c>
      <c r="S139" s="31">
        <v>450</v>
      </c>
      <c r="T139" s="31">
        <v>540</v>
      </c>
      <c r="U139" s="31">
        <v>805</v>
      </c>
    </row>
    <row r="140" spans="1:21" ht="17.25">
      <c r="A140" s="43" t="s">
        <v>52</v>
      </c>
      <c r="B140" s="30" t="s">
        <v>4</v>
      </c>
      <c r="C140" s="31">
        <v>12</v>
      </c>
      <c r="D140" s="31">
        <f t="shared" si="17"/>
        <v>4.32</v>
      </c>
      <c r="E140" s="31">
        <f t="shared" si="13"/>
        <v>12.96</v>
      </c>
      <c r="F140" s="31">
        <v>40</v>
      </c>
      <c r="G140" s="31">
        <f t="shared" si="14"/>
        <v>21.6</v>
      </c>
      <c r="H140" s="31">
        <v>90</v>
      </c>
      <c r="I140" s="31">
        <f t="shared" si="15"/>
        <v>25.92</v>
      </c>
      <c r="J140" s="32">
        <v>100</v>
      </c>
      <c r="K140" s="31">
        <f t="shared" si="16"/>
        <v>38.88</v>
      </c>
      <c r="L140" s="31">
        <v>120</v>
      </c>
      <c r="O140" s="57" t="s">
        <v>52</v>
      </c>
      <c r="P140" s="30" t="s">
        <v>4</v>
      </c>
      <c r="Q140" s="31">
        <v>12</v>
      </c>
      <c r="R140" s="31">
        <v>40</v>
      </c>
      <c r="S140" s="31">
        <v>90</v>
      </c>
      <c r="T140" s="31">
        <v>100</v>
      </c>
      <c r="U140" s="31">
        <v>120</v>
      </c>
    </row>
    <row r="141" spans="1:21" ht="17.25">
      <c r="A141" s="44"/>
      <c r="B141" s="30" t="s">
        <v>66</v>
      </c>
      <c r="C141" s="31">
        <v>33</v>
      </c>
      <c r="D141" s="31">
        <f t="shared" si="17"/>
        <v>11.879999999999999</v>
      </c>
      <c r="E141" s="31">
        <f t="shared" si="13"/>
        <v>35.64</v>
      </c>
      <c r="F141" s="31">
        <v>40</v>
      </c>
      <c r="G141" s="31">
        <f t="shared" si="14"/>
        <v>59.39999999999999</v>
      </c>
      <c r="H141" s="31">
        <v>90</v>
      </c>
      <c r="I141" s="31">
        <f t="shared" si="15"/>
        <v>71.28</v>
      </c>
      <c r="J141" s="32">
        <v>100</v>
      </c>
      <c r="K141" s="31">
        <f t="shared" si="16"/>
        <v>106.91999999999999</v>
      </c>
      <c r="L141" s="31">
        <v>120</v>
      </c>
      <c r="O141" s="58"/>
      <c r="P141" s="30" t="s">
        <v>66</v>
      </c>
      <c r="Q141" s="31">
        <v>33</v>
      </c>
      <c r="R141" s="31">
        <v>40</v>
      </c>
      <c r="S141" s="31">
        <v>90</v>
      </c>
      <c r="T141" s="31">
        <v>100</v>
      </c>
      <c r="U141" s="31">
        <v>120</v>
      </c>
    </row>
    <row r="142" spans="1:21" ht="17.25">
      <c r="A142" s="44"/>
      <c r="B142" s="30" t="s">
        <v>16</v>
      </c>
      <c r="C142" s="31">
        <v>45</v>
      </c>
      <c r="D142" s="31">
        <f t="shared" si="17"/>
        <v>16.2</v>
      </c>
      <c r="E142" s="31">
        <f t="shared" si="13"/>
        <v>48.599999999999994</v>
      </c>
      <c r="F142" s="31">
        <v>50</v>
      </c>
      <c r="G142" s="31">
        <f t="shared" si="14"/>
        <v>81</v>
      </c>
      <c r="H142" s="31">
        <v>90</v>
      </c>
      <c r="I142" s="31">
        <f t="shared" si="15"/>
        <v>97.19999999999999</v>
      </c>
      <c r="J142" s="32">
        <v>100</v>
      </c>
      <c r="K142" s="31">
        <f t="shared" si="16"/>
        <v>145.79999999999998</v>
      </c>
      <c r="L142" s="31">
        <v>150</v>
      </c>
      <c r="O142" s="58"/>
      <c r="P142" s="30" t="s">
        <v>16</v>
      </c>
      <c r="Q142" s="31">
        <v>45</v>
      </c>
      <c r="R142" s="31">
        <v>50</v>
      </c>
      <c r="S142" s="31">
        <v>90</v>
      </c>
      <c r="T142" s="31">
        <v>100</v>
      </c>
      <c r="U142" s="31">
        <v>150</v>
      </c>
    </row>
    <row r="143" spans="1:21" ht="15" customHeight="1">
      <c r="A143" s="44"/>
      <c r="B143" s="30" t="s">
        <v>69</v>
      </c>
      <c r="C143" s="31">
        <v>51</v>
      </c>
      <c r="D143" s="31">
        <f t="shared" si="17"/>
        <v>18.36</v>
      </c>
      <c r="E143" s="31">
        <f t="shared" si="13"/>
        <v>55.08</v>
      </c>
      <c r="F143" s="31">
        <v>60</v>
      </c>
      <c r="G143" s="31">
        <f t="shared" si="14"/>
        <v>91.8</v>
      </c>
      <c r="H143" s="31">
        <v>95</v>
      </c>
      <c r="I143" s="31">
        <f t="shared" si="15"/>
        <v>110.16</v>
      </c>
      <c r="J143" s="32">
        <v>115</v>
      </c>
      <c r="K143" s="31">
        <f t="shared" si="16"/>
        <v>165.24</v>
      </c>
      <c r="L143" s="31">
        <v>170</v>
      </c>
      <c r="O143" s="58"/>
      <c r="P143" s="30" t="s">
        <v>69</v>
      </c>
      <c r="Q143" s="31">
        <v>51</v>
      </c>
      <c r="R143" s="31">
        <v>60</v>
      </c>
      <c r="S143" s="31">
        <v>95</v>
      </c>
      <c r="T143" s="31">
        <v>115</v>
      </c>
      <c r="U143" s="31">
        <v>170</v>
      </c>
    </row>
    <row r="144" spans="1:21" ht="17.25">
      <c r="A144" s="44"/>
      <c r="B144" s="30" t="s">
        <v>22</v>
      </c>
      <c r="C144" s="31">
        <v>56</v>
      </c>
      <c r="D144" s="31">
        <f t="shared" si="17"/>
        <v>20.16</v>
      </c>
      <c r="E144" s="31">
        <f t="shared" si="13"/>
        <v>60.480000000000004</v>
      </c>
      <c r="F144" s="31">
        <v>65</v>
      </c>
      <c r="G144" s="31">
        <f t="shared" si="14"/>
        <v>100.8</v>
      </c>
      <c r="H144" s="31">
        <v>105</v>
      </c>
      <c r="I144" s="31">
        <f t="shared" si="15"/>
        <v>120.96000000000001</v>
      </c>
      <c r="J144" s="32">
        <v>125</v>
      </c>
      <c r="K144" s="31">
        <f t="shared" si="16"/>
        <v>181.44</v>
      </c>
      <c r="L144" s="31">
        <v>185</v>
      </c>
      <c r="O144" s="58"/>
      <c r="P144" s="30" t="s">
        <v>22</v>
      </c>
      <c r="Q144" s="31">
        <v>56</v>
      </c>
      <c r="R144" s="31">
        <v>65</v>
      </c>
      <c r="S144" s="31">
        <v>105</v>
      </c>
      <c r="T144" s="31">
        <v>125</v>
      </c>
      <c r="U144" s="31">
        <v>185</v>
      </c>
    </row>
    <row r="145" spans="1:21" ht="17.25">
      <c r="A145" s="44"/>
      <c r="B145" s="30" t="s">
        <v>54</v>
      </c>
      <c r="C145" s="31">
        <v>146</v>
      </c>
      <c r="D145" s="13">
        <f>0.36*100+(C145-100)*0.36*0.8</f>
        <v>49.248</v>
      </c>
      <c r="E145" s="31">
        <f aca="true" t="shared" si="18" ref="E145:E211">D145*3</f>
        <v>147.744</v>
      </c>
      <c r="F145" s="31">
        <v>150</v>
      </c>
      <c r="G145" s="31">
        <f aca="true" t="shared" si="19" ref="G145:G211">D145*5</f>
        <v>246.23999999999998</v>
      </c>
      <c r="H145" s="31">
        <v>250</v>
      </c>
      <c r="I145" s="31">
        <f aca="true" t="shared" si="20" ref="I145:I211">D145*6</f>
        <v>295.488</v>
      </c>
      <c r="J145" s="32">
        <v>300</v>
      </c>
      <c r="K145" s="31">
        <f aca="true" t="shared" si="21" ref="K145:K211">D145*9</f>
        <v>443.23199999999997</v>
      </c>
      <c r="L145" s="31">
        <v>445</v>
      </c>
      <c r="O145" s="58"/>
      <c r="P145" s="30" t="s">
        <v>54</v>
      </c>
      <c r="Q145" s="31">
        <v>146</v>
      </c>
      <c r="R145" s="31">
        <v>150</v>
      </c>
      <c r="S145" s="31">
        <v>250</v>
      </c>
      <c r="T145" s="31">
        <v>300</v>
      </c>
      <c r="U145" s="31">
        <v>445</v>
      </c>
    </row>
    <row r="146" spans="1:21" ht="17.25">
      <c r="A146" s="44"/>
      <c r="B146" s="30" t="s">
        <v>23</v>
      </c>
      <c r="C146" s="31">
        <v>167</v>
      </c>
      <c r="D146" s="13">
        <f>0.36*100+(C146-100)*0.36*0.8</f>
        <v>55.296</v>
      </c>
      <c r="E146" s="31">
        <f t="shared" si="18"/>
        <v>165.888</v>
      </c>
      <c r="F146" s="31">
        <v>170</v>
      </c>
      <c r="G146" s="31">
        <f t="shared" si="19"/>
        <v>276.48</v>
      </c>
      <c r="H146" s="31">
        <v>280</v>
      </c>
      <c r="I146" s="31">
        <f t="shared" si="20"/>
        <v>331.776</v>
      </c>
      <c r="J146" s="32">
        <v>335</v>
      </c>
      <c r="K146" s="31">
        <f t="shared" si="21"/>
        <v>497.664</v>
      </c>
      <c r="L146" s="31">
        <v>500</v>
      </c>
      <c r="O146" s="58"/>
      <c r="P146" s="30" t="s">
        <v>23</v>
      </c>
      <c r="Q146" s="31">
        <v>167</v>
      </c>
      <c r="R146" s="31">
        <v>170</v>
      </c>
      <c r="S146" s="31">
        <v>280</v>
      </c>
      <c r="T146" s="31">
        <v>335</v>
      </c>
      <c r="U146" s="31">
        <v>500</v>
      </c>
    </row>
    <row r="147" spans="1:21" ht="17.25">
      <c r="A147" s="44"/>
      <c r="B147" s="30" t="s">
        <v>9</v>
      </c>
      <c r="C147" s="31">
        <v>193</v>
      </c>
      <c r="D147" s="13">
        <f>0.36*100+(C147-100)*0.36*0.8</f>
        <v>62.784</v>
      </c>
      <c r="E147" s="31">
        <f t="shared" si="18"/>
        <v>188.352</v>
      </c>
      <c r="F147" s="31">
        <v>190</v>
      </c>
      <c r="G147" s="31">
        <f t="shared" si="19"/>
        <v>313.92</v>
      </c>
      <c r="H147" s="31">
        <v>315</v>
      </c>
      <c r="I147" s="31">
        <f t="shared" si="20"/>
        <v>376.704</v>
      </c>
      <c r="J147" s="32">
        <v>380</v>
      </c>
      <c r="K147" s="31">
        <f t="shared" si="21"/>
        <v>565.056</v>
      </c>
      <c r="L147" s="31">
        <v>570</v>
      </c>
      <c r="O147" s="58"/>
      <c r="P147" s="30" t="s">
        <v>9</v>
      </c>
      <c r="Q147" s="31">
        <v>193</v>
      </c>
      <c r="R147" s="31">
        <v>190</v>
      </c>
      <c r="S147" s="31">
        <v>315</v>
      </c>
      <c r="T147" s="31">
        <v>380</v>
      </c>
      <c r="U147" s="31">
        <v>570</v>
      </c>
    </row>
    <row r="148" spans="1:21" ht="17.25">
      <c r="A148" s="44"/>
      <c r="B148" s="30" t="s">
        <v>7</v>
      </c>
      <c r="C148" s="31">
        <v>230</v>
      </c>
      <c r="D148" s="13">
        <f>0.36*100+(C148-100)*0.36*0.8</f>
        <v>73.44</v>
      </c>
      <c r="E148" s="31">
        <f t="shared" si="18"/>
        <v>220.32</v>
      </c>
      <c r="F148" s="31">
        <v>225</v>
      </c>
      <c r="G148" s="31">
        <f t="shared" si="19"/>
        <v>367.2</v>
      </c>
      <c r="H148" s="31">
        <v>370</v>
      </c>
      <c r="I148" s="31">
        <f t="shared" si="20"/>
        <v>440.64</v>
      </c>
      <c r="J148" s="32">
        <v>445</v>
      </c>
      <c r="K148" s="31">
        <f t="shared" si="21"/>
        <v>660.96</v>
      </c>
      <c r="L148" s="31">
        <v>665</v>
      </c>
      <c r="O148" s="58"/>
      <c r="P148" s="30" t="s">
        <v>7</v>
      </c>
      <c r="Q148" s="31">
        <v>230</v>
      </c>
      <c r="R148" s="31">
        <v>225</v>
      </c>
      <c r="S148" s="31">
        <v>370</v>
      </c>
      <c r="T148" s="31">
        <v>445</v>
      </c>
      <c r="U148" s="31">
        <v>665</v>
      </c>
    </row>
    <row r="149" spans="1:21" ht="17.25">
      <c r="A149" s="44"/>
      <c r="B149" s="30" t="s">
        <v>35</v>
      </c>
      <c r="C149" s="31">
        <v>247</v>
      </c>
      <c r="D149" s="13">
        <f>0.36*100+(C149-100)*0.36*0.8</f>
        <v>78.336</v>
      </c>
      <c r="E149" s="31">
        <f t="shared" si="18"/>
        <v>235.00799999999998</v>
      </c>
      <c r="F149" s="31">
        <v>240</v>
      </c>
      <c r="G149" s="31">
        <f t="shared" si="19"/>
        <v>391.68</v>
      </c>
      <c r="H149" s="31">
        <v>395</v>
      </c>
      <c r="I149" s="31">
        <f t="shared" si="20"/>
        <v>470.01599999999996</v>
      </c>
      <c r="J149" s="32">
        <v>475</v>
      </c>
      <c r="K149" s="31">
        <f t="shared" si="21"/>
        <v>705.024</v>
      </c>
      <c r="L149" s="31">
        <v>710</v>
      </c>
      <c r="O149" s="58"/>
      <c r="P149" s="30" t="s">
        <v>35</v>
      </c>
      <c r="Q149" s="31">
        <v>247</v>
      </c>
      <c r="R149" s="31">
        <v>240</v>
      </c>
      <c r="S149" s="31">
        <v>395</v>
      </c>
      <c r="T149" s="31">
        <v>475</v>
      </c>
      <c r="U149" s="31">
        <v>710</v>
      </c>
    </row>
    <row r="150" spans="1:21" ht="17.25">
      <c r="A150" s="45"/>
      <c r="B150" s="30" t="s">
        <v>27</v>
      </c>
      <c r="C150" s="31">
        <v>264</v>
      </c>
      <c r="D150" s="13">
        <f>0.36*100+0.36*150*0.8+(C150-250)*0.36*0.75</f>
        <v>82.98</v>
      </c>
      <c r="E150" s="31">
        <f t="shared" si="18"/>
        <v>248.94</v>
      </c>
      <c r="F150" s="31">
        <v>250</v>
      </c>
      <c r="G150" s="31">
        <f t="shared" si="19"/>
        <v>414.90000000000003</v>
      </c>
      <c r="H150" s="31">
        <v>415</v>
      </c>
      <c r="I150" s="31">
        <f t="shared" si="20"/>
        <v>497.88</v>
      </c>
      <c r="J150" s="32">
        <v>500</v>
      </c>
      <c r="K150" s="31">
        <f t="shared" si="21"/>
        <v>746.82</v>
      </c>
      <c r="L150" s="31">
        <v>750</v>
      </c>
      <c r="O150" s="58"/>
      <c r="P150" s="30" t="s">
        <v>27</v>
      </c>
      <c r="Q150" s="31">
        <v>264</v>
      </c>
      <c r="R150" s="31">
        <v>250</v>
      </c>
      <c r="S150" s="31">
        <v>415</v>
      </c>
      <c r="T150" s="31">
        <v>500</v>
      </c>
      <c r="U150" s="31">
        <v>750</v>
      </c>
    </row>
    <row r="151" spans="1:21" ht="17.25">
      <c r="A151" s="43" t="s">
        <v>4</v>
      </c>
      <c r="B151" s="30" t="s">
        <v>66</v>
      </c>
      <c r="C151" s="31">
        <v>21</v>
      </c>
      <c r="D151" s="31">
        <f>0.36*C151</f>
        <v>7.56</v>
      </c>
      <c r="E151" s="31">
        <f t="shared" si="18"/>
        <v>22.68</v>
      </c>
      <c r="F151" s="31">
        <v>40</v>
      </c>
      <c r="G151" s="31">
        <f t="shared" si="19"/>
        <v>37.8</v>
      </c>
      <c r="H151" s="31">
        <v>90</v>
      </c>
      <c r="I151" s="31">
        <f t="shared" si="20"/>
        <v>45.36</v>
      </c>
      <c r="J151" s="32">
        <v>100</v>
      </c>
      <c r="K151" s="31">
        <f t="shared" si="21"/>
        <v>68.03999999999999</v>
      </c>
      <c r="L151" s="31">
        <v>120</v>
      </c>
      <c r="O151" s="57" t="s">
        <v>4</v>
      </c>
      <c r="P151" s="30" t="s">
        <v>66</v>
      </c>
      <c r="Q151" s="31">
        <v>21</v>
      </c>
      <c r="R151" s="31">
        <v>40</v>
      </c>
      <c r="S151" s="31">
        <v>90</v>
      </c>
      <c r="T151" s="31">
        <v>100</v>
      </c>
      <c r="U151" s="31">
        <v>120</v>
      </c>
    </row>
    <row r="152" spans="1:21" ht="17.25">
      <c r="A152" s="44"/>
      <c r="B152" s="30" t="s">
        <v>16</v>
      </c>
      <c r="C152" s="31">
        <v>34</v>
      </c>
      <c r="D152" s="31">
        <f>0.36*C152</f>
        <v>12.24</v>
      </c>
      <c r="E152" s="31">
        <f t="shared" si="18"/>
        <v>36.72</v>
      </c>
      <c r="F152" s="31">
        <v>40</v>
      </c>
      <c r="G152" s="31">
        <f t="shared" si="19"/>
        <v>61.2</v>
      </c>
      <c r="H152" s="31">
        <v>90</v>
      </c>
      <c r="I152" s="31">
        <f t="shared" si="20"/>
        <v>73.44</v>
      </c>
      <c r="J152" s="32">
        <v>100</v>
      </c>
      <c r="K152" s="31">
        <f t="shared" si="21"/>
        <v>110.16</v>
      </c>
      <c r="L152" s="31">
        <v>120</v>
      </c>
      <c r="O152" s="58"/>
      <c r="P152" s="30" t="s">
        <v>16</v>
      </c>
      <c r="Q152" s="31">
        <v>34</v>
      </c>
      <c r="R152" s="31">
        <v>40</v>
      </c>
      <c r="S152" s="31">
        <v>90</v>
      </c>
      <c r="T152" s="31">
        <v>100</v>
      </c>
      <c r="U152" s="31">
        <v>120</v>
      </c>
    </row>
    <row r="153" spans="1:21" ht="33">
      <c r="A153" s="44"/>
      <c r="B153" s="30" t="s">
        <v>69</v>
      </c>
      <c r="C153" s="31">
        <v>40</v>
      </c>
      <c r="D153" s="31">
        <f>0.36*C153</f>
        <v>14.399999999999999</v>
      </c>
      <c r="E153" s="31">
        <f t="shared" si="18"/>
        <v>43.199999999999996</v>
      </c>
      <c r="F153" s="31">
        <v>45</v>
      </c>
      <c r="G153" s="31">
        <f t="shared" si="19"/>
        <v>72</v>
      </c>
      <c r="H153" s="31">
        <v>90</v>
      </c>
      <c r="I153" s="31">
        <f t="shared" si="20"/>
        <v>86.39999999999999</v>
      </c>
      <c r="J153" s="32">
        <v>100</v>
      </c>
      <c r="K153" s="31">
        <f t="shared" si="21"/>
        <v>129.6</v>
      </c>
      <c r="L153" s="31">
        <v>130</v>
      </c>
      <c r="O153" s="58"/>
      <c r="P153" s="30" t="s">
        <v>69</v>
      </c>
      <c r="Q153" s="31">
        <v>40</v>
      </c>
      <c r="R153" s="31">
        <v>45</v>
      </c>
      <c r="S153" s="31">
        <v>90</v>
      </c>
      <c r="T153" s="31">
        <v>100</v>
      </c>
      <c r="U153" s="31">
        <v>130</v>
      </c>
    </row>
    <row r="154" spans="1:21" ht="17.25">
      <c r="A154" s="44"/>
      <c r="B154" s="30" t="s">
        <v>22</v>
      </c>
      <c r="C154" s="31">
        <v>45</v>
      </c>
      <c r="D154" s="31">
        <f>0.36*C154</f>
        <v>16.2</v>
      </c>
      <c r="E154" s="31">
        <f t="shared" si="18"/>
        <v>48.599999999999994</v>
      </c>
      <c r="F154" s="31">
        <v>50</v>
      </c>
      <c r="G154" s="31">
        <f t="shared" si="19"/>
        <v>81</v>
      </c>
      <c r="H154" s="31">
        <v>90</v>
      </c>
      <c r="I154" s="31">
        <f t="shared" si="20"/>
        <v>97.19999999999999</v>
      </c>
      <c r="J154" s="32">
        <v>100</v>
      </c>
      <c r="K154" s="31">
        <f t="shared" si="21"/>
        <v>145.79999999999998</v>
      </c>
      <c r="L154" s="31">
        <v>150</v>
      </c>
      <c r="O154" s="58"/>
      <c r="P154" s="30" t="s">
        <v>22</v>
      </c>
      <c r="Q154" s="31">
        <v>45</v>
      </c>
      <c r="R154" s="31">
        <v>50</v>
      </c>
      <c r="S154" s="31">
        <v>90</v>
      </c>
      <c r="T154" s="31">
        <v>100</v>
      </c>
      <c r="U154" s="31">
        <v>150</v>
      </c>
    </row>
    <row r="155" spans="1:21" ht="17.25">
      <c r="A155" s="44"/>
      <c r="B155" s="30" t="s">
        <v>54</v>
      </c>
      <c r="C155" s="31">
        <v>135</v>
      </c>
      <c r="D155" s="13">
        <f>0.36*100+(C155-100)*0.36*0.8</f>
        <v>46.08</v>
      </c>
      <c r="E155" s="31">
        <f t="shared" si="18"/>
        <v>138.24</v>
      </c>
      <c r="F155" s="31">
        <v>140</v>
      </c>
      <c r="G155" s="31">
        <f t="shared" si="19"/>
        <v>230.39999999999998</v>
      </c>
      <c r="H155" s="31">
        <v>235</v>
      </c>
      <c r="I155" s="31">
        <f t="shared" si="20"/>
        <v>276.48</v>
      </c>
      <c r="J155" s="32">
        <v>280</v>
      </c>
      <c r="K155" s="31">
        <f t="shared" si="21"/>
        <v>414.71999999999997</v>
      </c>
      <c r="L155" s="31">
        <v>415</v>
      </c>
      <c r="O155" s="58"/>
      <c r="P155" s="30" t="s">
        <v>54</v>
      </c>
      <c r="Q155" s="31">
        <v>135</v>
      </c>
      <c r="R155" s="31">
        <v>140</v>
      </c>
      <c r="S155" s="31">
        <v>235</v>
      </c>
      <c r="T155" s="31">
        <v>280</v>
      </c>
      <c r="U155" s="31">
        <v>415</v>
      </c>
    </row>
    <row r="156" spans="1:21" ht="17.25">
      <c r="A156" s="44"/>
      <c r="B156" s="30" t="s">
        <v>23</v>
      </c>
      <c r="C156" s="31">
        <v>156</v>
      </c>
      <c r="D156" s="13">
        <f>0.36*100+(C156-100)*0.36*0.8</f>
        <v>52.128</v>
      </c>
      <c r="E156" s="31">
        <f t="shared" si="18"/>
        <v>156.38400000000001</v>
      </c>
      <c r="F156" s="31">
        <v>160</v>
      </c>
      <c r="G156" s="31">
        <f t="shared" si="19"/>
        <v>260.64</v>
      </c>
      <c r="H156" s="31">
        <v>265</v>
      </c>
      <c r="I156" s="31">
        <f t="shared" si="20"/>
        <v>312.76800000000003</v>
      </c>
      <c r="J156" s="32">
        <v>315</v>
      </c>
      <c r="K156" s="31">
        <f t="shared" si="21"/>
        <v>469.152</v>
      </c>
      <c r="L156" s="31">
        <v>470</v>
      </c>
      <c r="O156" s="58"/>
      <c r="P156" s="30" t="s">
        <v>23</v>
      </c>
      <c r="Q156" s="31">
        <v>156</v>
      </c>
      <c r="R156" s="31">
        <v>160</v>
      </c>
      <c r="S156" s="31">
        <v>265</v>
      </c>
      <c r="T156" s="31">
        <v>315</v>
      </c>
      <c r="U156" s="31">
        <v>470</v>
      </c>
    </row>
    <row r="157" spans="1:21" ht="17.25">
      <c r="A157" s="44"/>
      <c r="B157" s="30" t="s">
        <v>9</v>
      </c>
      <c r="C157" s="31">
        <v>182</v>
      </c>
      <c r="D157" s="13">
        <f>0.36*100+(C157-100)*0.36*0.8</f>
        <v>59.616</v>
      </c>
      <c r="E157" s="31">
        <f t="shared" si="18"/>
        <v>178.848</v>
      </c>
      <c r="F157" s="31">
        <v>180</v>
      </c>
      <c r="G157" s="31">
        <f t="shared" si="19"/>
        <v>298.08</v>
      </c>
      <c r="H157" s="31">
        <v>300</v>
      </c>
      <c r="I157" s="31">
        <f t="shared" si="20"/>
        <v>357.696</v>
      </c>
      <c r="J157" s="32">
        <v>360</v>
      </c>
      <c r="K157" s="31">
        <f t="shared" si="21"/>
        <v>536.544</v>
      </c>
      <c r="L157" s="31">
        <v>540</v>
      </c>
      <c r="O157" s="58"/>
      <c r="P157" s="30" t="s">
        <v>9</v>
      </c>
      <c r="Q157" s="31">
        <v>182</v>
      </c>
      <c r="R157" s="31">
        <v>180</v>
      </c>
      <c r="S157" s="31">
        <v>300</v>
      </c>
      <c r="T157" s="31">
        <v>360</v>
      </c>
      <c r="U157" s="31">
        <v>540</v>
      </c>
    </row>
    <row r="158" spans="1:21" ht="17.25">
      <c r="A158" s="44"/>
      <c r="B158" s="30" t="s">
        <v>7</v>
      </c>
      <c r="C158" s="31">
        <v>219</v>
      </c>
      <c r="D158" s="13">
        <f>0.36*100+(C158-100)*0.36*0.8</f>
        <v>70.27199999999999</v>
      </c>
      <c r="E158" s="31">
        <f t="shared" si="18"/>
        <v>210.81599999999997</v>
      </c>
      <c r="F158" s="31">
        <v>215</v>
      </c>
      <c r="G158" s="31">
        <f t="shared" si="19"/>
        <v>351.35999999999996</v>
      </c>
      <c r="H158" s="31">
        <v>355</v>
      </c>
      <c r="I158" s="31">
        <f t="shared" si="20"/>
        <v>421.63199999999995</v>
      </c>
      <c r="J158" s="32">
        <v>425</v>
      </c>
      <c r="K158" s="31">
        <f t="shared" si="21"/>
        <v>632.4479999999999</v>
      </c>
      <c r="L158" s="31">
        <v>635</v>
      </c>
      <c r="O158" s="58"/>
      <c r="P158" s="30" t="s">
        <v>7</v>
      </c>
      <c r="Q158" s="31">
        <v>219</v>
      </c>
      <c r="R158" s="31">
        <v>215</v>
      </c>
      <c r="S158" s="31">
        <v>355</v>
      </c>
      <c r="T158" s="31">
        <v>425</v>
      </c>
      <c r="U158" s="31">
        <v>635</v>
      </c>
    </row>
    <row r="159" spans="1:21" ht="17.25">
      <c r="A159" s="44"/>
      <c r="B159" s="30" t="s">
        <v>35</v>
      </c>
      <c r="C159" s="31">
        <v>236</v>
      </c>
      <c r="D159" s="13">
        <f>0.36*100+(C159-100)*0.36*0.8</f>
        <v>75.168</v>
      </c>
      <c r="E159" s="31">
        <f t="shared" si="18"/>
        <v>225.50400000000002</v>
      </c>
      <c r="F159" s="31">
        <v>230</v>
      </c>
      <c r="G159" s="31">
        <f t="shared" si="19"/>
        <v>375.84000000000003</v>
      </c>
      <c r="H159" s="31">
        <v>380</v>
      </c>
      <c r="I159" s="31">
        <f t="shared" si="20"/>
        <v>451.00800000000004</v>
      </c>
      <c r="J159" s="32">
        <v>455</v>
      </c>
      <c r="K159" s="31">
        <f t="shared" si="21"/>
        <v>676.5120000000001</v>
      </c>
      <c r="L159" s="31">
        <v>680</v>
      </c>
      <c r="O159" s="58"/>
      <c r="P159" s="30" t="s">
        <v>35</v>
      </c>
      <c r="Q159" s="31">
        <v>236</v>
      </c>
      <c r="R159" s="31">
        <v>230</v>
      </c>
      <c r="S159" s="31">
        <v>380</v>
      </c>
      <c r="T159" s="31">
        <v>455</v>
      </c>
      <c r="U159" s="31">
        <v>680</v>
      </c>
    </row>
    <row r="160" spans="1:21" ht="17.25">
      <c r="A160" s="45"/>
      <c r="B160" s="30" t="s">
        <v>27</v>
      </c>
      <c r="C160" s="31">
        <v>253</v>
      </c>
      <c r="D160" s="13">
        <f>0.36*100+0.36*150*0.8+(C160-250)*0.36*0.75</f>
        <v>80.01</v>
      </c>
      <c r="E160" s="31">
        <f t="shared" si="18"/>
        <v>240.03000000000003</v>
      </c>
      <c r="F160" s="31">
        <v>245</v>
      </c>
      <c r="G160" s="31">
        <f t="shared" si="19"/>
        <v>400.05</v>
      </c>
      <c r="H160" s="31">
        <v>405</v>
      </c>
      <c r="I160" s="31">
        <f t="shared" si="20"/>
        <v>480.06000000000006</v>
      </c>
      <c r="J160" s="32">
        <v>485</v>
      </c>
      <c r="K160" s="31">
        <f t="shared" si="21"/>
        <v>720.09</v>
      </c>
      <c r="L160" s="31">
        <v>725</v>
      </c>
      <c r="O160" s="58"/>
      <c r="P160" s="30" t="s">
        <v>27</v>
      </c>
      <c r="Q160" s="31">
        <v>253</v>
      </c>
      <c r="R160" s="31">
        <v>245</v>
      </c>
      <c r="S160" s="31">
        <v>405</v>
      </c>
      <c r="T160" s="31">
        <v>485</v>
      </c>
      <c r="U160" s="31">
        <v>725</v>
      </c>
    </row>
    <row r="161" spans="1:21" ht="17.25">
      <c r="A161" s="19"/>
      <c r="B161" s="7"/>
      <c r="C161" s="2"/>
      <c r="D161" s="13"/>
      <c r="E161" s="12"/>
      <c r="F161" s="2"/>
      <c r="G161" s="12"/>
      <c r="H161" s="2"/>
      <c r="I161" s="12"/>
      <c r="J161" s="3"/>
      <c r="K161" s="12"/>
      <c r="L161" s="2"/>
      <c r="O161" s="22"/>
      <c r="P161" s="10"/>
      <c r="Q161" s="11"/>
      <c r="R161" s="11"/>
      <c r="S161" s="11"/>
      <c r="T161" s="11"/>
      <c r="U161" s="11"/>
    </row>
    <row r="162" spans="1:21" ht="17.25">
      <c r="A162" s="19"/>
      <c r="B162" s="7"/>
      <c r="C162" s="2"/>
      <c r="D162" s="13"/>
      <c r="E162" s="12"/>
      <c r="F162" s="2"/>
      <c r="G162" s="12"/>
      <c r="H162" s="2"/>
      <c r="I162" s="12"/>
      <c r="J162" s="3"/>
      <c r="K162" s="12"/>
      <c r="L162" s="2"/>
      <c r="O162" s="22"/>
      <c r="P162" s="10"/>
      <c r="Q162" s="11"/>
      <c r="R162" s="11"/>
      <c r="S162" s="11"/>
      <c r="T162" s="11"/>
      <c r="U162" s="11"/>
    </row>
    <row r="163" spans="1:21" ht="17.25">
      <c r="A163" s="19"/>
      <c r="B163" s="7"/>
      <c r="C163" s="2"/>
      <c r="D163" s="13"/>
      <c r="E163" s="12"/>
      <c r="F163" s="2"/>
      <c r="G163" s="12"/>
      <c r="H163" s="2"/>
      <c r="I163" s="12"/>
      <c r="J163" s="3"/>
      <c r="K163" s="12"/>
      <c r="L163" s="2"/>
      <c r="O163" s="22"/>
      <c r="P163" s="10"/>
      <c r="Q163" s="11"/>
      <c r="R163" s="11"/>
      <c r="S163" s="11"/>
      <c r="T163" s="11"/>
      <c r="U163" s="11"/>
    </row>
    <row r="164" spans="1:21" ht="17.25">
      <c r="A164" s="19"/>
      <c r="B164" s="7"/>
      <c r="C164" s="2"/>
      <c r="D164" s="13"/>
      <c r="E164" s="12"/>
      <c r="F164" s="2"/>
      <c r="G164" s="12"/>
      <c r="H164" s="2"/>
      <c r="I164" s="12"/>
      <c r="J164" s="3"/>
      <c r="K164" s="12"/>
      <c r="L164" s="2"/>
      <c r="O164" s="22"/>
      <c r="P164" s="10"/>
      <c r="Q164" s="61" t="s">
        <v>40</v>
      </c>
      <c r="R164" s="62"/>
      <c r="S164" s="62"/>
      <c r="T164" s="11"/>
      <c r="U164" s="11"/>
    </row>
    <row r="165" spans="1:21" ht="17.25">
      <c r="A165" s="19"/>
      <c r="B165" s="7"/>
      <c r="C165" s="2"/>
      <c r="D165" s="13"/>
      <c r="E165" s="12"/>
      <c r="F165" s="2"/>
      <c r="G165" s="12"/>
      <c r="H165" s="2"/>
      <c r="I165" s="12"/>
      <c r="J165" s="3"/>
      <c r="K165" s="12"/>
      <c r="L165" s="2"/>
      <c r="O165" s="55" t="s">
        <v>31</v>
      </c>
      <c r="P165" s="56"/>
      <c r="Q165" s="53" t="s">
        <v>70</v>
      </c>
      <c r="R165" s="53" t="s">
        <v>12</v>
      </c>
      <c r="S165" s="53" t="s">
        <v>55</v>
      </c>
      <c r="T165" s="53" t="s">
        <v>48</v>
      </c>
      <c r="U165" s="53" t="s">
        <v>51</v>
      </c>
    </row>
    <row r="166" spans="1:21" ht="17.25">
      <c r="A166" s="19"/>
      <c r="B166" s="7"/>
      <c r="C166" s="2"/>
      <c r="D166" s="13"/>
      <c r="E166" s="12"/>
      <c r="F166" s="2"/>
      <c r="G166" s="12"/>
      <c r="H166" s="2"/>
      <c r="I166" s="12"/>
      <c r="J166" s="3"/>
      <c r="K166" s="12"/>
      <c r="L166" s="2"/>
      <c r="O166" s="29" t="s">
        <v>61</v>
      </c>
      <c r="P166" s="30" t="s">
        <v>63</v>
      </c>
      <c r="Q166" s="54"/>
      <c r="R166" s="54"/>
      <c r="S166" s="54"/>
      <c r="T166" s="54"/>
      <c r="U166" s="54"/>
    </row>
    <row r="167" spans="1:21" ht="17.25">
      <c r="A167" s="43" t="s">
        <v>66</v>
      </c>
      <c r="B167" s="30" t="s">
        <v>16</v>
      </c>
      <c r="C167" s="31">
        <v>13</v>
      </c>
      <c r="D167" s="31">
        <f>0.36*C167</f>
        <v>4.68</v>
      </c>
      <c r="E167" s="31">
        <f t="shared" si="18"/>
        <v>14.04</v>
      </c>
      <c r="F167" s="31">
        <v>40</v>
      </c>
      <c r="G167" s="31">
        <f t="shared" si="19"/>
        <v>23.4</v>
      </c>
      <c r="H167" s="31">
        <v>90</v>
      </c>
      <c r="I167" s="31">
        <f t="shared" si="20"/>
        <v>28.08</v>
      </c>
      <c r="J167" s="32">
        <v>100</v>
      </c>
      <c r="K167" s="31">
        <f t="shared" si="21"/>
        <v>42.12</v>
      </c>
      <c r="L167" s="31">
        <v>120</v>
      </c>
      <c r="O167" s="65" t="s">
        <v>66</v>
      </c>
      <c r="P167" s="37" t="s">
        <v>16</v>
      </c>
      <c r="Q167" s="33">
        <v>13</v>
      </c>
      <c r="R167" s="33">
        <v>40</v>
      </c>
      <c r="S167" s="33">
        <v>90</v>
      </c>
      <c r="T167" s="33">
        <v>100</v>
      </c>
      <c r="U167" s="33">
        <v>120</v>
      </c>
    </row>
    <row r="168" spans="1:21" ht="33">
      <c r="A168" s="44"/>
      <c r="B168" s="30" t="s">
        <v>69</v>
      </c>
      <c r="C168" s="31">
        <v>19</v>
      </c>
      <c r="D168" s="31">
        <f>0.36*C168</f>
        <v>6.84</v>
      </c>
      <c r="E168" s="31">
        <f t="shared" si="18"/>
        <v>20.52</v>
      </c>
      <c r="F168" s="31">
        <v>40</v>
      </c>
      <c r="G168" s="31">
        <f t="shared" si="19"/>
        <v>34.2</v>
      </c>
      <c r="H168" s="31">
        <v>90</v>
      </c>
      <c r="I168" s="31">
        <f t="shared" si="20"/>
        <v>41.04</v>
      </c>
      <c r="J168" s="32">
        <v>100</v>
      </c>
      <c r="K168" s="31">
        <f t="shared" si="21"/>
        <v>61.56</v>
      </c>
      <c r="L168" s="31">
        <v>120</v>
      </c>
      <c r="O168" s="58"/>
      <c r="P168" s="30" t="s">
        <v>69</v>
      </c>
      <c r="Q168" s="31">
        <v>19</v>
      </c>
      <c r="R168" s="31">
        <v>40</v>
      </c>
      <c r="S168" s="31">
        <v>90</v>
      </c>
      <c r="T168" s="31">
        <v>100</v>
      </c>
      <c r="U168" s="31">
        <v>120</v>
      </c>
    </row>
    <row r="169" spans="1:21" ht="17.25">
      <c r="A169" s="44"/>
      <c r="B169" s="30" t="s">
        <v>22</v>
      </c>
      <c r="C169" s="31">
        <v>24</v>
      </c>
      <c r="D169" s="31">
        <f>0.36*C169</f>
        <v>8.64</v>
      </c>
      <c r="E169" s="31">
        <f t="shared" si="18"/>
        <v>25.92</v>
      </c>
      <c r="F169" s="31">
        <v>40</v>
      </c>
      <c r="G169" s="31">
        <f t="shared" si="19"/>
        <v>43.2</v>
      </c>
      <c r="H169" s="31">
        <v>90</v>
      </c>
      <c r="I169" s="31">
        <f t="shared" si="20"/>
        <v>51.84</v>
      </c>
      <c r="J169" s="32">
        <v>100</v>
      </c>
      <c r="K169" s="31">
        <f t="shared" si="21"/>
        <v>77.76</v>
      </c>
      <c r="L169" s="31">
        <v>120</v>
      </c>
      <c r="O169" s="58"/>
      <c r="P169" s="30" t="s">
        <v>22</v>
      </c>
      <c r="Q169" s="31">
        <v>24</v>
      </c>
      <c r="R169" s="31">
        <v>40</v>
      </c>
      <c r="S169" s="31">
        <v>90</v>
      </c>
      <c r="T169" s="31">
        <v>100</v>
      </c>
      <c r="U169" s="31">
        <v>120</v>
      </c>
    </row>
    <row r="170" spans="1:21" ht="17.25">
      <c r="A170" s="44"/>
      <c r="B170" s="30" t="s">
        <v>54</v>
      </c>
      <c r="C170" s="31">
        <v>114</v>
      </c>
      <c r="D170" s="13">
        <f aca="true" t="shared" si="22" ref="D170:D175">0.36*100+(C170-100)*0.36*0.8</f>
        <v>40.032</v>
      </c>
      <c r="E170" s="31">
        <f t="shared" si="18"/>
        <v>120.09599999999999</v>
      </c>
      <c r="F170" s="31">
        <v>125</v>
      </c>
      <c r="G170" s="31">
        <f t="shared" si="19"/>
        <v>200.15999999999997</v>
      </c>
      <c r="H170" s="31">
        <v>205</v>
      </c>
      <c r="I170" s="31">
        <f t="shared" si="20"/>
        <v>240.19199999999998</v>
      </c>
      <c r="J170" s="32">
        <v>245</v>
      </c>
      <c r="K170" s="31">
        <f t="shared" si="21"/>
        <v>360.28799999999995</v>
      </c>
      <c r="L170" s="31">
        <v>365</v>
      </c>
      <c r="O170" s="58"/>
      <c r="P170" s="30" t="s">
        <v>54</v>
      </c>
      <c r="Q170" s="31">
        <v>114</v>
      </c>
      <c r="R170" s="31">
        <v>125</v>
      </c>
      <c r="S170" s="31">
        <v>205</v>
      </c>
      <c r="T170" s="31">
        <v>245</v>
      </c>
      <c r="U170" s="31">
        <v>365</v>
      </c>
    </row>
    <row r="171" spans="1:21" ht="17.25">
      <c r="A171" s="44"/>
      <c r="B171" s="30" t="s">
        <v>23</v>
      </c>
      <c r="C171" s="31">
        <v>135</v>
      </c>
      <c r="D171" s="13">
        <f t="shared" si="22"/>
        <v>46.08</v>
      </c>
      <c r="E171" s="31">
        <f t="shared" si="18"/>
        <v>138.24</v>
      </c>
      <c r="F171" s="31">
        <v>140</v>
      </c>
      <c r="G171" s="31">
        <f t="shared" si="19"/>
        <v>230.39999999999998</v>
      </c>
      <c r="H171" s="31">
        <v>235</v>
      </c>
      <c r="I171" s="31">
        <f t="shared" si="20"/>
        <v>276.48</v>
      </c>
      <c r="J171" s="32">
        <v>280</v>
      </c>
      <c r="K171" s="31">
        <f t="shared" si="21"/>
        <v>414.71999999999997</v>
      </c>
      <c r="L171" s="31">
        <v>415</v>
      </c>
      <c r="O171" s="58"/>
      <c r="P171" s="30" t="s">
        <v>23</v>
      </c>
      <c r="Q171" s="31">
        <v>135</v>
      </c>
      <c r="R171" s="31">
        <v>140</v>
      </c>
      <c r="S171" s="31">
        <v>235</v>
      </c>
      <c r="T171" s="31">
        <v>280</v>
      </c>
      <c r="U171" s="31">
        <v>415</v>
      </c>
    </row>
    <row r="172" spans="1:21" ht="17.25">
      <c r="A172" s="44"/>
      <c r="B172" s="30" t="s">
        <v>9</v>
      </c>
      <c r="C172" s="31">
        <v>161</v>
      </c>
      <c r="D172" s="13">
        <f t="shared" si="22"/>
        <v>53.568</v>
      </c>
      <c r="E172" s="31">
        <f t="shared" si="18"/>
        <v>160.704</v>
      </c>
      <c r="F172" s="31">
        <v>165</v>
      </c>
      <c r="G172" s="31">
        <f t="shared" si="19"/>
        <v>267.84</v>
      </c>
      <c r="H172" s="31">
        <v>270</v>
      </c>
      <c r="I172" s="31">
        <f t="shared" si="20"/>
        <v>321.408</v>
      </c>
      <c r="J172" s="32">
        <v>325</v>
      </c>
      <c r="K172" s="31">
        <f t="shared" si="21"/>
        <v>482.11199999999997</v>
      </c>
      <c r="L172" s="31">
        <v>485</v>
      </c>
      <c r="O172" s="58"/>
      <c r="P172" s="30" t="s">
        <v>9</v>
      </c>
      <c r="Q172" s="31">
        <v>161</v>
      </c>
      <c r="R172" s="31">
        <v>165</v>
      </c>
      <c r="S172" s="31">
        <v>270</v>
      </c>
      <c r="T172" s="31">
        <v>325</v>
      </c>
      <c r="U172" s="31">
        <v>485</v>
      </c>
    </row>
    <row r="173" spans="1:21" ht="17.25">
      <c r="A173" s="44"/>
      <c r="B173" s="30" t="s">
        <v>7</v>
      </c>
      <c r="C173" s="31">
        <v>198</v>
      </c>
      <c r="D173" s="13">
        <f t="shared" si="22"/>
        <v>64.224</v>
      </c>
      <c r="E173" s="31">
        <f t="shared" si="18"/>
        <v>192.67200000000003</v>
      </c>
      <c r="F173" s="31">
        <v>195</v>
      </c>
      <c r="G173" s="31">
        <f t="shared" si="19"/>
        <v>321.12</v>
      </c>
      <c r="H173" s="31">
        <v>325</v>
      </c>
      <c r="I173" s="31">
        <f t="shared" si="20"/>
        <v>385.34400000000005</v>
      </c>
      <c r="J173" s="32">
        <v>390</v>
      </c>
      <c r="K173" s="31">
        <f t="shared" si="21"/>
        <v>578.0160000000001</v>
      </c>
      <c r="L173" s="31">
        <v>580</v>
      </c>
      <c r="O173" s="58"/>
      <c r="P173" s="30" t="s">
        <v>7</v>
      </c>
      <c r="Q173" s="31">
        <v>198</v>
      </c>
      <c r="R173" s="31">
        <v>195</v>
      </c>
      <c r="S173" s="31">
        <v>325</v>
      </c>
      <c r="T173" s="31">
        <v>390</v>
      </c>
      <c r="U173" s="31">
        <v>580</v>
      </c>
    </row>
    <row r="174" spans="1:21" ht="17.25">
      <c r="A174" s="44"/>
      <c r="B174" s="30" t="s">
        <v>35</v>
      </c>
      <c r="C174" s="31">
        <v>215</v>
      </c>
      <c r="D174" s="13">
        <f t="shared" si="22"/>
        <v>69.12</v>
      </c>
      <c r="E174" s="31">
        <f t="shared" si="18"/>
        <v>207.36</v>
      </c>
      <c r="F174" s="31">
        <v>210</v>
      </c>
      <c r="G174" s="31">
        <f t="shared" si="19"/>
        <v>345.6</v>
      </c>
      <c r="H174" s="31">
        <v>350</v>
      </c>
      <c r="I174" s="31">
        <f t="shared" si="20"/>
        <v>414.72</v>
      </c>
      <c r="J174" s="32">
        <v>415</v>
      </c>
      <c r="K174" s="31">
        <f t="shared" si="21"/>
        <v>622.08</v>
      </c>
      <c r="L174" s="31">
        <v>625</v>
      </c>
      <c r="O174" s="58"/>
      <c r="P174" s="30" t="s">
        <v>35</v>
      </c>
      <c r="Q174" s="31">
        <v>215</v>
      </c>
      <c r="R174" s="31">
        <v>210</v>
      </c>
      <c r="S174" s="31">
        <v>350</v>
      </c>
      <c r="T174" s="31">
        <v>415</v>
      </c>
      <c r="U174" s="31">
        <v>625</v>
      </c>
    </row>
    <row r="175" spans="1:21" ht="17.25">
      <c r="A175" s="45"/>
      <c r="B175" s="30" t="s">
        <v>27</v>
      </c>
      <c r="C175" s="31">
        <v>232</v>
      </c>
      <c r="D175" s="13">
        <f t="shared" si="22"/>
        <v>74.01599999999999</v>
      </c>
      <c r="E175" s="31">
        <f t="shared" si="18"/>
        <v>222.04799999999997</v>
      </c>
      <c r="F175" s="31">
        <v>225</v>
      </c>
      <c r="G175" s="31">
        <f t="shared" si="19"/>
        <v>370.0799999999999</v>
      </c>
      <c r="H175" s="31">
        <v>375</v>
      </c>
      <c r="I175" s="31">
        <f t="shared" si="20"/>
        <v>444.09599999999995</v>
      </c>
      <c r="J175" s="32">
        <v>445</v>
      </c>
      <c r="K175" s="31">
        <f t="shared" si="21"/>
        <v>666.1439999999999</v>
      </c>
      <c r="L175" s="31">
        <v>670</v>
      </c>
      <c r="O175" s="58"/>
      <c r="P175" s="30" t="s">
        <v>27</v>
      </c>
      <c r="Q175" s="31">
        <v>232</v>
      </c>
      <c r="R175" s="31">
        <v>225</v>
      </c>
      <c r="S175" s="31">
        <v>375</v>
      </c>
      <c r="T175" s="31">
        <v>445</v>
      </c>
      <c r="U175" s="31">
        <v>670</v>
      </c>
    </row>
    <row r="176" spans="1:21" ht="33">
      <c r="A176" s="43" t="s">
        <v>16</v>
      </c>
      <c r="B176" s="30" t="s">
        <v>69</v>
      </c>
      <c r="C176" s="31">
        <v>6</v>
      </c>
      <c r="D176" s="31">
        <f>0.36*C176</f>
        <v>2.16</v>
      </c>
      <c r="E176" s="31">
        <f t="shared" si="18"/>
        <v>6.48</v>
      </c>
      <c r="F176" s="31">
        <v>40</v>
      </c>
      <c r="G176" s="31">
        <f t="shared" si="19"/>
        <v>10.8</v>
      </c>
      <c r="H176" s="31">
        <v>90</v>
      </c>
      <c r="I176" s="31">
        <f t="shared" si="20"/>
        <v>12.96</v>
      </c>
      <c r="J176" s="32">
        <v>100</v>
      </c>
      <c r="K176" s="31">
        <f t="shared" si="21"/>
        <v>19.44</v>
      </c>
      <c r="L176" s="31">
        <v>120</v>
      </c>
      <c r="O176" s="57" t="s">
        <v>16</v>
      </c>
      <c r="P176" s="30" t="s">
        <v>69</v>
      </c>
      <c r="Q176" s="31">
        <v>6</v>
      </c>
      <c r="R176" s="31">
        <v>40</v>
      </c>
      <c r="S176" s="31">
        <v>90</v>
      </c>
      <c r="T176" s="31">
        <v>100</v>
      </c>
      <c r="U176" s="31">
        <v>120</v>
      </c>
    </row>
    <row r="177" spans="1:21" ht="17.25">
      <c r="A177" s="44"/>
      <c r="B177" s="30" t="s">
        <v>22</v>
      </c>
      <c r="C177" s="31">
        <v>11</v>
      </c>
      <c r="D177" s="31">
        <f>0.36*C177</f>
        <v>3.96</v>
      </c>
      <c r="E177" s="31">
        <f t="shared" si="18"/>
        <v>11.879999999999999</v>
      </c>
      <c r="F177" s="31">
        <v>40</v>
      </c>
      <c r="G177" s="31">
        <f t="shared" si="19"/>
        <v>19.8</v>
      </c>
      <c r="H177" s="31">
        <v>90</v>
      </c>
      <c r="I177" s="31">
        <f t="shared" si="20"/>
        <v>23.759999999999998</v>
      </c>
      <c r="J177" s="32">
        <v>100</v>
      </c>
      <c r="K177" s="31">
        <f t="shared" si="21"/>
        <v>35.64</v>
      </c>
      <c r="L177" s="31">
        <v>120</v>
      </c>
      <c r="O177" s="58"/>
      <c r="P177" s="30" t="s">
        <v>22</v>
      </c>
      <c r="Q177" s="31">
        <v>11</v>
      </c>
      <c r="R177" s="31">
        <v>40</v>
      </c>
      <c r="S177" s="31">
        <v>90</v>
      </c>
      <c r="T177" s="31">
        <v>100</v>
      </c>
      <c r="U177" s="31">
        <v>120</v>
      </c>
    </row>
    <row r="178" spans="1:21" ht="17.25">
      <c r="A178" s="44"/>
      <c r="B178" s="30" t="s">
        <v>54</v>
      </c>
      <c r="C178" s="31">
        <v>101</v>
      </c>
      <c r="D178" s="13">
        <f aca="true" t="shared" si="23" ref="D178:D183">0.36*100+(C178-100)*0.36*0.8</f>
        <v>36.288</v>
      </c>
      <c r="E178" s="31">
        <f t="shared" si="18"/>
        <v>108.86399999999999</v>
      </c>
      <c r="F178" s="31">
        <v>110</v>
      </c>
      <c r="G178" s="31">
        <f t="shared" si="19"/>
        <v>181.44</v>
      </c>
      <c r="H178" s="31">
        <v>185</v>
      </c>
      <c r="I178" s="31">
        <f t="shared" si="20"/>
        <v>217.72799999999998</v>
      </c>
      <c r="J178" s="32">
        <v>220</v>
      </c>
      <c r="K178" s="31">
        <f t="shared" si="21"/>
        <v>326.592</v>
      </c>
      <c r="L178" s="31">
        <v>330</v>
      </c>
      <c r="O178" s="58"/>
      <c r="P178" s="30" t="s">
        <v>54</v>
      </c>
      <c r="Q178" s="31">
        <v>101</v>
      </c>
      <c r="R178" s="31">
        <v>110</v>
      </c>
      <c r="S178" s="31">
        <v>185</v>
      </c>
      <c r="T178" s="31">
        <v>220</v>
      </c>
      <c r="U178" s="31">
        <v>330</v>
      </c>
    </row>
    <row r="179" spans="1:21" ht="17.25">
      <c r="A179" s="44"/>
      <c r="B179" s="30" t="s">
        <v>23</v>
      </c>
      <c r="C179" s="31">
        <v>122</v>
      </c>
      <c r="D179" s="13">
        <f t="shared" si="23"/>
        <v>42.336</v>
      </c>
      <c r="E179" s="31">
        <f t="shared" si="18"/>
        <v>127.008</v>
      </c>
      <c r="F179" s="31">
        <v>130</v>
      </c>
      <c r="G179" s="31">
        <f t="shared" si="19"/>
        <v>211.68</v>
      </c>
      <c r="H179" s="31">
        <v>215</v>
      </c>
      <c r="I179" s="31">
        <f t="shared" si="20"/>
        <v>254.016</v>
      </c>
      <c r="J179" s="32">
        <v>255</v>
      </c>
      <c r="K179" s="31">
        <f t="shared" si="21"/>
        <v>381.024</v>
      </c>
      <c r="L179" s="31">
        <v>385</v>
      </c>
      <c r="O179" s="58"/>
      <c r="P179" s="30" t="s">
        <v>23</v>
      </c>
      <c r="Q179" s="31">
        <v>122</v>
      </c>
      <c r="R179" s="31">
        <v>130</v>
      </c>
      <c r="S179" s="31">
        <v>215</v>
      </c>
      <c r="T179" s="31">
        <v>255</v>
      </c>
      <c r="U179" s="31">
        <v>385</v>
      </c>
    </row>
    <row r="180" spans="1:21" ht="17.25">
      <c r="A180" s="44"/>
      <c r="B180" s="30" t="s">
        <v>9</v>
      </c>
      <c r="C180" s="31">
        <v>148</v>
      </c>
      <c r="D180" s="13">
        <f t="shared" si="23"/>
        <v>49.824</v>
      </c>
      <c r="E180" s="31">
        <f t="shared" si="18"/>
        <v>149.47199999999998</v>
      </c>
      <c r="F180" s="31">
        <v>150</v>
      </c>
      <c r="G180" s="31">
        <f t="shared" si="19"/>
        <v>249.12</v>
      </c>
      <c r="H180" s="31">
        <v>250</v>
      </c>
      <c r="I180" s="31">
        <f t="shared" si="20"/>
        <v>298.94399999999996</v>
      </c>
      <c r="J180" s="32">
        <v>300</v>
      </c>
      <c r="K180" s="31">
        <f t="shared" si="21"/>
        <v>448.416</v>
      </c>
      <c r="L180" s="31">
        <v>450</v>
      </c>
      <c r="O180" s="58"/>
      <c r="P180" s="30" t="s">
        <v>9</v>
      </c>
      <c r="Q180" s="31">
        <v>148</v>
      </c>
      <c r="R180" s="31">
        <v>150</v>
      </c>
      <c r="S180" s="31">
        <v>250</v>
      </c>
      <c r="T180" s="31">
        <v>300</v>
      </c>
      <c r="U180" s="31">
        <v>450</v>
      </c>
    </row>
    <row r="181" spans="1:21" ht="17.25">
      <c r="A181" s="44"/>
      <c r="B181" s="30" t="s">
        <v>7</v>
      </c>
      <c r="C181" s="31">
        <v>185</v>
      </c>
      <c r="D181" s="13">
        <f t="shared" si="23"/>
        <v>60.480000000000004</v>
      </c>
      <c r="E181" s="31">
        <f t="shared" si="18"/>
        <v>181.44</v>
      </c>
      <c r="F181" s="31">
        <v>185</v>
      </c>
      <c r="G181" s="31">
        <f t="shared" si="19"/>
        <v>302.40000000000003</v>
      </c>
      <c r="H181" s="31">
        <v>305</v>
      </c>
      <c r="I181" s="31">
        <f t="shared" si="20"/>
        <v>362.88</v>
      </c>
      <c r="J181" s="32">
        <v>365</v>
      </c>
      <c r="K181" s="31">
        <f t="shared" si="21"/>
        <v>544.32</v>
      </c>
      <c r="L181" s="31">
        <v>545</v>
      </c>
      <c r="O181" s="58"/>
      <c r="P181" s="30" t="s">
        <v>7</v>
      </c>
      <c r="Q181" s="31">
        <v>185</v>
      </c>
      <c r="R181" s="31">
        <v>185</v>
      </c>
      <c r="S181" s="31">
        <v>305</v>
      </c>
      <c r="T181" s="31">
        <v>365</v>
      </c>
      <c r="U181" s="31">
        <v>545</v>
      </c>
    </row>
    <row r="182" spans="1:21" ht="17.25">
      <c r="A182" s="44"/>
      <c r="B182" s="30" t="s">
        <v>35</v>
      </c>
      <c r="C182" s="31">
        <v>202</v>
      </c>
      <c r="D182" s="13">
        <f t="shared" si="23"/>
        <v>65.376</v>
      </c>
      <c r="E182" s="31">
        <f t="shared" si="18"/>
        <v>196.12800000000001</v>
      </c>
      <c r="F182" s="31">
        <v>200</v>
      </c>
      <c r="G182" s="31">
        <f t="shared" si="19"/>
        <v>326.88</v>
      </c>
      <c r="H182" s="31">
        <v>330</v>
      </c>
      <c r="I182" s="31">
        <f t="shared" si="20"/>
        <v>392.25600000000003</v>
      </c>
      <c r="J182" s="32">
        <v>395</v>
      </c>
      <c r="K182" s="31">
        <f t="shared" si="21"/>
        <v>588.384</v>
      </c>
      <c r="L182" s="31">
        <v>590</v>
      </c>
      <c r="O182" s="58"/>
      <c r="P182" s="30" t="s">
        <v>35</v>
      </c>
      <c r="Q182" s="31">
        <v>202</v>
      </c>
      <c r="R182" s="31">
        <v>200</v>
      </c>
      <c r="S182" s="31">
        <v>330</v>
      </c>
      <c r="T182" s="31">
        <v>395</v>
      </c>
      <c r="U182" s="31">
        <v>590</v>
      </c>
    </row>
    <row r="183" spans="1:21" ht="17.25">
      <c r="A183" s="45"/>
      <c r="B183" s="30" t="s">
        <v>27</v>
      </c>
      <c r="C183" s="31">
        <v>219</v>
      </c>
      <c r="D183" s="13">
        <f t="shared" si="23"/>
        <v>70.27199999999999</v>
      </c>
      <c r="E183" s="31">
        <f t="shared" si="18"/>
        <v>210.81599999999997</v>
      </c>
      <c r="F183" s="31">
        <v>215</v>
      </c>
      <c r="G183" s="31">
        <f t="shared" si="19"/>
        <v>351.35999999999996</v>
      </c>
      <c r="H183" s="31">
        <v>355</v>
      </c>
      <c r="I183" s="31">
        <f t="shared" si="20"/>
        <v>421.63199999999995</v>
      </c>
      <c r="J183" s="32">
        <v>425</v>
      </c>
      <c r="K183" s="31">
        <f t="shared" si="21"/>
        <v>632.4479999999999</v>
      </c>
      <c r="L183" s="31">
        <v>635</v>
      </c>
      <c r="O183" s="58"/>
      <c r="P183" s="30" t="s">
        <v>27</v>
      </c>
      <c r="Q183" s="31">
        <v>219</v>
      </c>
      <c r="R183" s="31">
        <v>215</v>
      </c>
      <c r="S183" s="31">
        <v>355</v>
      </c>
      <c r="T183" s="31">
        <v>425</v>
      </c>
      <c r="U183" s="31">
        <v>635</v>
      </c>
    </row>
    <row r="184" spans="1:21" ht="19.5" customHeight="1">
      <c r="A184" s="43" t="s">
        <v>69</v>
      </c>
      <c r="B184" s="30" t="s">
        <v>22</v>
      </c>
      <c r="C184" s="31">
        <v>5</v>
      </c>
      <c r="D184" s="31">
        <f>0.36*C184</f>
        <v>1.7999999999999998</v>
      </c>
      <c r="E184" s="31">
        <f t="shared" si="18"/>
        <v>5.3999999999999995</v>
      </c>
      <c r="F184" s="31">
        <v>40</v>
      </c>
      <c r="G184" s="31">
        <f t="shared" si="19"/>
        <v>9</v>
      </c>
      <c r="H184" s="31">
        <v>90</v>
      </c>
      <c r="I184" s="31">
        <f t="shared" si="20"/>
        <v>10.799999999999999</v>
      </c>
      <c r="J184" s="32">
        <v>100</v>
      </c>
      <c r="K184" s="31">
        <f t="shared" si="21"/>
        <v>16.2</v>
      </c>
      <c r="L184" s="31">
        <v>120</v>
      </c>
      <c r="O184" s="57" t="s">
        <v>69</v>
      </c>
      <c r="P184" s="30" t="s">
        <v>22</v>
      </c>
      <c r="Q184" s="31">
        <v>5</v>
      </c>
      <c r="R184" s="31">
        <v>40</v>
      </c>
      <c r="S184" s="31">
        <v>90</v>
      </c>
      <c r="T184" s="31">
        <v>100</v>
      </c>
      <c r="U184" s="31">
        <v>120</v>
      </c>
    </row>
    <row r="185" spans="1:21" ht="17.25">
      <c r="A185" s="44"/>
      <c r="B185" s="30" t="s">
        <v>54</v>
      </c>
      <c r="C185" s="31">
        <v>95</v>
      </c>
      <c r="D185" s="31">
        <f>0.36*C185</f>
        <v>34.199999999999996</v>
      </c>
      <c r="E185" s="31">
        <f t="shared" si="18"/>
        <v>102.6</v>
      </c>
      <c r="F185" s="31">
        <v>105</v>
      </c>
      <c r="G185" s="31">
        <f t="shared" si="19"/>
        <v>170.99999999999997</v>
      </c>
      <c r="H185" s="31">
        <v>175</v>
      </c>
      <c r="I185" s="31">
        <f t="shared" si="20"/>
        <v>205.2</v>
      </c>
      <c r="J185" s="32">
        <v>210</v>
      </c>
      <c r="K185" s="31">
        <f t="shared" si="21"/>
        <v>307.79999999999995</v>
      </c>
      <c r="L185" s="31">
        <v>310</v>
      </c>
      <c r="O185" s="58"/>
      <c r="P185" s="30" t="s">
        <v>54</v>
      </c>
      <c r="Q185" s="31">
        <v>95</v>
      </c>
      <c r="R185" s="31">
        <v>105</v>
      </c>
      <c r="S185" s="31">
        <v>175</v>
      </c>
      <c r="T185" s="31">
        <v>210</v>
      </c>
      <c r="U185" s="31">
        <v>310</v>
      </c>
    </row>
    <row r="186" spans="1:21" ht="17.25">
      <c r="A186" s="44"/>
      <c r="B186" s="30" t="s">
        <v>23</v>
      </c>
      <c r="C186" s="31">
        <v>116</v>
      </c>
      <c r="D186" s="13">
        <f>0.36*100+(C186-100)*0.36*0.8</f>
        <v>40.608</v>
      </c>
      <c r="E186" s="31">
        <f t="shared" si="18"/>
        <v>121.82399999999998</v>
      </c>
      <c r="F186" s="31">
        <v>125</v>
      </c>
      <c r="G186" s="31">
        <f t="shared" si="19"/>
        <v>203.04</v>
      </c>
      <c r="H186" s="31">
        <v>205</v>
      </c>
      <c r="I186" s="31">
        <f t="shared" si="20"/>
        <v>243.64799999999997</v>
      </c>
      <c r="J186" s="32">
        <v>245</v>
      </c>
      <c r="K186" s="31">
        <f t="shared" si="21"/>
        <v>365.472</v>
      </c>
      <c r="L186" s="31">
        <v>370</v>
      </c>
      <c r="O186" s="58"/>
      <c r="P186" s="30" t="s">
        <v>23</v>
      </c>
      <c r="Q186" s="31">
        <v>116</v>
      </c>
      <c r="R186" s="31">
        <v>125</v>
      </c>
      <c r="S186" s="31">
        <v>205</v>
      </c>
      <c r="T186" s="31">
        <v>245</v>
      </c>
      <c r="U186" s="31">
        <v>370</v>
      </c>
    </row>
    <row r="187" spans="1:21" ht="17.25">
      <c r="A187" s="44"/>
      <c r="B187" s="30" t="s">
        <v>9</v>
      </c>
      <c r="C187" s="31">
        <v>142</v>
      </c>
      <c r="D187" s="13">
        <f>0.36*100+(C187-100)*0.36*0.8</f>
        <v>48.096000000000004</v>
      </c>
      <c r="E187" s="31">
        <f t="shared" si="18"/>
        <v>144.288</v>
      </c>
      <c r="F187" s="31">
        <v>145</v>
      </c>
      <c r="G187" s="31">
        <f t="shared" si="19"/>
        <v>240.48000000000002</v>
      </c>
      <c r="H187" s="31">
        <v>245</v>
      </c>
      <c r="I187" s="31">
        <f t="shared" si="20"/>
        <v>288.576</v>
      </c>
      <c r="J187" s="32">
        <v>290</v>
      </c>
      <c r="K187" s="31">
        <f t="shared" si="21"/>
        <v>432.86400000000003</v>
      </c>
      <c r="L187" s="31">
        <v>435</v>
      </c>
      <c r="O187" s="58"/>
      <c r="P187" s="30" t="s">
        <v>9</v>
      </c>
      <c r="Q187" s="31">
        <v>142</v>
      </c>
      <c r="R187" s="31">
        <v>145</v>
      </c>
      <c r="S187" s="31">
        <v>245</v>
      </c>
      <c r="T187" s="31">
        <v>290</v>
      </c>
      <c r="U187" s="31">
        <v>435</v>
      </c>
    </row>
    <row r="188" spans="1:21" ht="17.25">
      <c r="A188" s="44"/>
      <c r="B188" s="30" t="s">
        <v>7</v>
      </c>
      <c r="C188" s="31">
        <v>179</v>
      </c>
      <c r="D188" s="13">
        <f>0.36*100+(C188-100)*0.36*0.8</f>
        <v>58.751999999999995</v>
      </c>
      <c r="E188" s="31">
        <f t="shared" si="18"/>
        <v>176.25599999999997</v>
      </c>
      <c r="F188" s="31">
        <v>180</v>
      </c>
      <c r="G188" s="31">
        <f t="shared" si="19"/>
        <v>293.76</v>
      </c>
      <c r="H188" s="31">
        <v>295</v>
      </c>
      <c r="I188" s="31">
        <f t="shared" si="20"/>
        <v>352.51199999999994</v>
      </c>
      <c r="J188" s="32">
        <v>355</v>
      </c>
      <c r="K188" s="31">
        <f t="shared" si="21"/>
        <v>528.7679999999999</v>
      </c>
      <c r="L188" s="31">
        <v>530</v>
      </c>
      <c r="O188" s="58"/>
      <c r="P188" s="30" t="s">
        <v>7</v>
      </c>
      <c r="Q188" s="31">
        <v>179</v>
      </c>
      <c r="R188" s="31">
        <v>180</v>
      </c>
      <c r="S188" s="31">
        <v>295</v>
      </c>
      <c r="T188" s="31">
        <v>355</v>
      </c>
      <c r="U188" s="31">
        <v>530</v>
      </c>
    </row>
    <row r="189" spans="1:21" ht="17.25">
      <c r="A189" s="44"/>
      <c r="B189" s="30" t="s">
        <v>35</v>
      </c>
      <c r="C189" s="31">
        <v>196</v>
      </c>
      <c r="D189" s="13">
        <f>0.36*100+(C189-100)*0.36*0.8</f>
        <v>63.648</v>
      </c>
      <c r="E189" s="31">
        <f t="shared" si="18"/>
        <v>190.94400000000002</v>
      </c>
      <c r="F189" s="31">
        <v>195</v>
      </c>
      <c r="G189" s="31">
        <f t="shared" si="19"/>
        <v>318.24</v>
      </c>
      <c r="H189" s="31">
        <v>320</v>
      </c>
      <c r="I189" s="31">
        <f t="shared" si="20"/>
        <v>381.88800000000003</v>
      </c>
      <c r="J189" s="32">
        <v>385</v>
      </c>
      <c r="K189" s="31">
        <f t="shared" si="21"/>
        <v>572.832</v>
      </c>
      <c r="L189" s="31">
        <v>575</v>
      </c>
      <c r="O189" s="58"/>
      <c r="P189" s="30" t="s">
        <v>35</v>
      </c>
      <c r="Q189" s="31">
        <v>196</v>
      </c>
      <c r="R189" s="31">
        <v>195</v>
      </c>
      <c r="S189" s="31">
        <v>320</v>
      </c>
      <c r="T189" s="31">
        <v>385</v>
      </c>
      <c r="U189" s="31">
        <v>575</v>
      </c>
    </row>
    <row r="190" spans="1:21" ht="17.25">
      <c r="A190" s="45"/>
      <c r="B190" s="30" t="s">
        <v>27</v>
      </c>
      <c r="C190" s="31">
        <v>213</v>
      </c>
      <c r="D190" s="13">
        <f>0.36*100+(C190-100)*0.36*0.8</f>
        <v>68.54400000000001</v>
      </c>
      <c r="E190" s="31">
        <f t="shared" si="18"/>
        <v>205.63200000000003</v>
      </c>
      <c r="F190" s="31">
        <v>210</v>
      </c>
      <c r="G190" s="31">
        <f t="shared" si="19"/>
        <v>342.72</v>
      </c>
      <c r="H190" s="31">
        <v>345</v>
      </c>
      <c r="I190" s="31">
        <f t="shared" si="20"/>
        <v>411.26400000000007</v>
      </c>
      <c r="J190" s="32">
        <v>415</v>
      </c>
      <c r="K190" s="31">
        <f t="shared" si="21"/>
        <v>616.8960000000001</v>
      </c>
      <c r="L190" s="31">
        <v>620</v>
      </c>
      <c r="O190" s="58"/>
      <c r="P190" s="30" t="s">
        <v>27</v>
      </c>
      <c r="Q190" s="31">
        <v>213</v>
      </c>
      <c r="R190" s="31">
        <v>210</v>
      </c>
      <c r="S190" s="31">
        <v>345</v>
      </c>
      <c r="T190" s="31">
        <v>415</v>
      </c>
      <c r="U190" s="31">
        <v>620</v>
      </c>
    </row>
    <row r="191" spans="1:21" ht="18.75" customHeight="1">
      <c r="A191" s="43" t="s">
        <v>22</v>
      </c>
      <c r="B191" s="30" t="s">
        <v>54</v>
      </c>
      <c r="C191" s="31">
        <v>91</v>
      </c>
      <c r="D191" s="31">
        <f>0.36*C191</f>
        <v>32.76</v>
      </c>
      <c r="E191" s="31">
        <f t="shared" si="18"/>
        <v>98.28</v>
      </c>
      <c r="F191" s="31">
        <v>100</v>
      </c>
      <c r="G191" s="31">
        <f t="shared" si="19"/>
        <v>163.79999999999998</v>
      </c>
      <c r="H191" s="31">
        <v>165</v>
      </c>
      <c r="I191" s="31">
        <f t="shared" si="20"/>
        <v>196.56</v>
      </c>
      <c r="J191" s="32">
        <v>200</v>
      </c>
      <c r="K191" s="31">
        <f t="shared" si="21"/>
        <v>294.84</v>
      </c>
      <c r="L191" s="31">
        <v>295</v>
      </c>
      <c r="O191" s="57" t="s">
        <v>22</v>
      </c>
      <c r="P191" s="30" t="s">
        <v>54</v>
      </c>
      <c r="Q191" s="31">
        <v>91</v>
      </c>
      <c r="R191" s="31">
        <v>100</v>
      </c>
      <c r="S191" s="31">
        <v>165</v>
      </c>
      <c r="T191" s="31">
        <v>200</v>
      </c>
      <c r="U191" s="31">
        <v>295</v>
      </c>
    </row>
    <row r="192" spans="1:21" ht="17.25">
      <c r="A192" s="44"/>
      <c r="B192" s="30" t="s">
        <v>23</v>
      </c>
      <c r="C192" s="31">
        <v>112</v>
      </c>
      <c r="D192" s="13">
        <f>0.36*100+(C192-100)*0.36*0.8</f>
        <v>39.456</v>
      </c>
      <c r="E192" s="31">
        <f t="shared" si="18"/>
        <v>118.36800000000001</v>
      </c>
      <c r="F192" s="31">
        <v>120</v>
      </c>
      <c r="G192" s="31">
        <f t="shared" si="19"/>
        <v>197.28000000000003</v>
      </c>
      <c r="H192" s="31">
        <v>200</v>
      </c>
      <c r="I192" s="31">
        <f t="shared" si="20"/>
        <v>236.73600000000002</v>
      </c>
      <c r="J192" s="32">
        <v>240</v>
      </c>
      <c r="K192" s="31">
        <f t="shared" si="21"/>
        <v>355.10400000000004</v>
      </c>
      <c r="L192" s="31">
        <v>360</v>
      </c>
      <c r="O192" s="58"/>
      <c r="P192" s="30" t="s">
        <v>23</v>
      </c>
      <c r="Q192" s="31">
        <v>112</v>
      </c>
      <c r="R192" s="31">
        <v>120</v>
      </c>
      <c r="S192" s="31">
        <v>200</v>
      </c>
      <c r="T192" s="31">
        <v>240</v>
      </c>
      <c r="U192" s="31">
        <v>360</v>
      </c>
    </row>
    <row r="193" spans="1:21" ht="17.25">
      <c r="A193" s="44"/>
      <c r="B193" s="30" t="s">
        <v>9</v>
      </c>
      <c r="C193" s="31">
        <v>137</v>
      </c>
      <c r="D193" s="13">
        <f>0.36*100+(C193-100)*0.36*0.8</f>
        <v>46.656</v>
      </c>
      <c r="E193" s="31">
        <f t="shared" si="18"/>
        <v>139.968</v>
      </c>
      <c r="F193" s="31">
        <v>140</v>
      </c>
      <c r="G193" s="31">
        <f t="shared" si="19"/>
        <v>233.28</v>
      </c>
      <c r="H193" s="31">
        <v>235</v>
      </c>
      <c r="I193" s="31">
        <f t="shared" si="20"/>
        <v>279.936</v>
      </c>
      <c r="J193" s="32">
        <v>280</v>
      </c>
      <c r="K193" s="31">
        <f t="shared" si="21"/>
        <v>419.904</v>
      </c>
      <c r="L193" s="31">
        <v>420</v>
      </c>
      <c r="O193" s="58"/>
      <c r="P193" s="30" t="s">
        <v>9</v>
      </c>
      <c r="Q193" s="31">
        <v>137</v>
      </c>
      <c r="R193" s="31">
        <v>140</v>
      </c>
      <c r="S193" s="31">
        <v>235</v>
      </c>
      <c r="T193" s="31">
        <v>280</v>
      </c>
      <c r="U193" s="31">
        <v>420</v>
      </c>
    </row>
    <row r="194" spans="1:21" ht="17.25">
      <c r="A194" s="44"/>
      <c r="B194" s="30" t="s">
        <v>7</v>
      </c>
      <c r="C194" s="31">
        <v>174</v>
      </c>
      <c r="D194" s="13">
        <f>0.36*100+(C194-100)*0.36*0.8</f>
        <v>57.312</v>
      </c>
      <c r="E194" s="31">
        <f t="shared" si="18"/>
        <v>171.93599999999998</v>
      </c>
      <c r="F194" s="31">
        <v>175</v>
      </c>
      <c r="G194" s="31">
        <f t="shared" si="19"/>
        <v>286.56</v>
      </c>
      <c r="H194" s="31">
        <v>290</v>
      </c>
      <c r="I194" s="31">
        <f t="shared" si="20"/>
        <v>343.87199999999996</v>
      </c>
      <c r="J194" s="32">
        <v>345</v>
      </c>
      <c r="K194" s="31">
        <f t="shared" si="21"/>
        <v>515.808</v>
      </c>
      <c r="L194" s="31">
        <v>520</v>
      </c>
      <c r="O194" s="58"/>
      <c r="P194" s="30" t="s">
        <v>7</v>
      </c>
      <c r="Q194" s="31">
        <v>174</v>
      </c>
      <c r="R194" s="31">
        <v>175</v>
      </c>
      <c r="S194" s="31">
        <v>290</v>
      </c>
      <c r="T194" s="31">
        <v>345</v>
      </c>
      <c r="U194" s="31">
        <v>520</v>
      </c>
    </row>
    <row r="195" spans="1:21" ht="17.25">
      <c r="A195" s="44"/>
      <c r="B195" s="30" t="s">
        <v>35</v>
      </c>
      <c r="C195" s="31">
        <v>191</v>
      </c>
      <c r="D195" s="13">
        <f>0.36*100+(C195-100)*0.36*0.8</f>
        <v>62.208</v>
      </c>
      <c r="E195" s="31">
        <f t="shared" si="18"/>
        <v>186.624</v>
      </c>
      <c r="F195" s="31">
        <v>190</v>
      </c>
      <c r="G195" s="31">
        <f t="shared" si="19"/>
        <v>311.03999999999996</v>
      </c>
      <c r="H195" s="31">
        <v>315</v>
      </c>
      <c r="I195" s="31">
        <f t="shared" si="20"/>
        <v>373.248</v>
      </c>
      <c r="J195" s="32">
        <v>375</v>
      </c>
      <c r="K195" s="31">
        <f t="shared" si="21"/>
        <v>559.872</v>
      </c>
      <c r="L195" s="31">
        <v>560</v>
      </c>
      <c r="O195" s="58"/>
      <c r="P195" s="30" t="s">
        <v>35</v>
      </c>
      <c r="Q195" s="31">
        <v>191</v>
      </c>
      <c r="R195" s="31">
        <v>190</v>
      </c>
      <c r="S195" s="31">
        <v>315</v>
      </c>
      <c r="T195" s="31">
        <v>375</v>
      </c>
      <c r="U195" s="31">
        <v>560</v>
      </c>
    </row>
    <row r="196" spans="1:21" ht="17.25">
      <c r="A196" s="45"/>
      <c r="B196" s="30" t="s">
        <v>27</v>
      </c>
      <c r="C196" s="31">
        <v>208</v>
      </c>
      <c r="D196" s="13">
        <f>0.36*100+(C196-100)*0.36*0.8</f>
        <v>67.104</v>
      </c>
      <c r="E196" s="31">
        <f t="shared" si="18"/>
        <v>201.312</v>
      </c>
      <c r="F196" s="31">
        <v>205</v>
      </c>
      <c r="G196" s="31">
        <f t="shared" si="19"/>
        <v>335.52</v>
      </c>
      <c r="H196" s="31">
        <v>340</v>
      </c>
      <c r="I196" s="31">
        <f t="shared" si="20"/>
        <v>402.624</v>
      </c>
      <c r="J196" s="32">
        <v>405</v>
      </c>
      <c r="K196" s="31">
        <f t="shared" si="21"/>
        <v>603.936</v>
      </c>
      <c r="L196" s="31">
        <v>605</v>
      </c>
      <c r="O196" s="58"/>
      <c r="P196" s="30" t="s">
        <v>27</v>
      </c>
      <c r="Q196" s="31">
        <v>208</v>
      </c>
      <c r="R196" s="31">
        <v>205</v>
      </c>
      <c r="S196" s="31">
        <v>340</v>
      </c>
      <c r="T196" s="31">
        <v>405</v>
      </c>
      <c r="U196" s="31">
        <v>605</v>
      </c>
    </row>
    <row r="197" spans="1:21" ht="19.5" customHeight="1">
      <c r="A197" s="43" t="s">
        <v>54</v>
      </c>
      <c r="B197" s="30" t="s">
        <v>23</v>
      </c>
      <c r="C197" s="31">
        <v>21</v>
      </c>
      <c r="D197" s="31">
        <f>0.36*C197</f>
        <v>7.56</v>
      </c>
      <c r="E197" s="31">
        <f t="shared" si="18"/>
        <v>22.68</v>
      </c>
      <c r="F197" s="31">
        <v>40</v>
      </c>
      <c r="G197" s="31">
        <f t="shared" si="19"/>
        <v>37.8</v>
      </c>
      <c r="H197" s="31">
        <v>90</v>
      </c>
      <c r="I197" s="31">
        <f t="shared" si="20"/>
        <v>45.36</v>
      </c>
      <c r="J197" s="32">
        <v>100</v>
      </c>
      <c r="K197" s="31">
        <f t="shared" si="21"/>
        <v>68.03999999999999</v>
      </c>
      <c r="L197" s="31">
        <v>120</v>
      </c>
      <c r="O197" s="57" t="s">
        <v>54</v>
      </c>
      <c r="P197" s="30" t="s">
        <v>23</v>
      </c>
      <c r="Q197" s="31">
        <v>21</v>
      </c>
      <c r="R197" s="31">
        <v>40</v>
      </c>
      <c r="S197" s="31">
        <v>90</v>
      </c>
      <c r="T197" s="31">
        <v>100</v>
      </c>
      <c r="U197" s="31">
        <v>120</v>
      </c>
    </row>
    <row r="198" spans="1:21" ht="17.25">
      <c r="A198" s="44"/>
      <c r="B198" s="30" t="s">
        <v>9</v>
      </c>
      <c r="C198" s="31">
        <v>47</v>
      </c>
      <c r="D198" s="31">
        <f>0.36*C198</f>
        <v>16.919999999999998</v>
      </c>
      <c r="E198" s="31">
        <f t="shared" si="18"/>
        <v>50.75999999999999</v>
      </c>
      <c r="F198" s="31">
        <v>55</v>
      </c>
      <c r="G198" s="31">
        <f t="shared" si="19"/>
        <v>84.6</v>
      </c>
      <c r="H198" s="31">
        <v>90</v>
      </c>
      <c r="I198" s="31">
        <f t="shared" si="20"/>
        <v>101.51999999999998</v>
      </c>
      <c r="J198" s="32">
        <v>105</v>
      </c>
      <c r="K198" s="31">
        <f t="shared" si="21"/>
        <v>152.27999999999997</v>
      </c>
      <c r="L198" s="31">
        <v>155</v>
      </c>
      <c r="O198" s="58"/>
      <c r="P198" s="30" t="s">
        <v>9</v>
      </c>
      <c r="Q198" s="31">
        <v>47</v>
      </c>
      <c r="R198" s="31">
        <v>55</v>
      </c>
      <c r="S198" s="31">
        <v>90</v>
      </c>
      <c r="T198" s="31">
        <v>105</v>
      </c>
      <c r="U198" s="31">
        <v>155</v>
      </c>
    </row>
    <row r="199" spans="1:21" ht="17.25">
      <c r="A199" s="44"/>
      <c r="B199" s="30" t="s">
        <v>7</v>
      </c>
      <c r="C199" s="31">
        <v>84</v>
      </c>
      <c r="D199" s="31">
        <f>0.36*C199</f>
        <v>30.24</v>
      </c>
      <c r="E199" s="31">
        <f t="shared" si="18"/>
        <v>90.72</v>
      </c>
      <c r="F199" s="31">
        <v>95</v>
      </c>
      <c r="G199" s="31">
        <f t="shared" si="19"/>
        <v>151.2</v>
      </c>
      <c r="H199" s="31">
        <v>155</v>
      </c>
      <c r="I199" s="31">
        <f t="shared" si="20"/>
        <v>181.44</v>
      </c>
      <c r="J199" s="32">
        <v>185</v>
      </c>
      <c r="K199" s="31">
        <f t="shared" si="21"/>
        <v>272.15999999999997</v>
      </c>
      <c r="L199" s="31">
        <v>275</v>
      </c>
      <c r="O199" s="58"/>
      <c r="P199" s="30" t="s">
        <v>7</v>
      </c>
      <c r="Q199" s="31">
        <v>84</v>
      </c>
      <c r="R199" s="31">
        <v>95</v>
      </c>
      <c r="S199" s="31">
        <v>155</v>
      </c>
      <c r="T199" s="31">
        <v>185</v>
      </c>
      <c r="U199" s="31">
        <v>275</v>
      </c>
    </row>
    <row r="200" spans="1:21" ht="17.25">
      <c r="A200" s="44"/>
      <c r="B200" s="30" t="s">
        <v>35</v>
      </c>
      <c r="C200" s="31">
        <v>101</v>
      </c>
      <c r="D200" s="13">
        <f>0.36*100+(C200-100)*0.36*0.8</f>
        <v>36.288</v>
      </c>
      <c r="E200" s="31">
        <f t="shared" si="18"/>
        <v>108.86399999999999</v>
      </c>
      <c r="F200" s="31">
        <v>110</v>
      </c>
      <c r="G200" s="31">
        <f t="shared" si="19"/>
        <v>181.44</v>
      </c>
      <c r="H200" s="31">
        <v>185</v>
      </c>
      <c r="I200" s="31">
        <f t="shared" si="20"/>
        <v>217.72799999999998</v>
      </c>
      <c r="J200" s="32">
        <v>220</v>
      </c>
      <c r="K200" s="31">
        <f t="shared" si="21"/>
        <v>326.592</v>
      </c>
      <c r="L200" s="31">
        <v>330</v>
      </c>
      <c r="O200" s="58"/>
      <c r="P200" s="30" t="s">
        <v>35</v>
      </c>
      <c r="Q200" s="31">
        <v>101</v>
      </c>
      <c r="R200" s="31">
        <v>110</v>
      </c>
      <c r="S200" s="31">
        <v>185</v>
      </c>
      <c r="T200" s="31">
        <v>220</v>
      </c>
      <c r="U200" s="31">
        <v>330</v>
      </c>
    </row>
    <row r="201" spans="1:21" ht="17.25">
      <c r="A201" s="45"/>
      <c r="B201" s="30" t="s">
        <v>27</v>
      </c>
      <c r="C201" s="31">
        <v>118</v>
      </c>
      <c r="D201" s="13">
        <f>0.36*100+(C201-100)*0.36*0.8</f>
        <v>41.184</v>
      </c>
      <c r="E201" s="31">
        <f t="shared" si="18"/>
        <v>123.55199999999999</v>
      </c>
      <c r="F201" s="31">
        <v>125</v>
      </c>
      <c r="G201" s="31">
        <f t="shared" si="19"/>
        <v>205.92</v>
      </c>
      <c r="H201" s="31">
        <v>210</v>
      </c>
      <c r="I201" s="31">
        <f t="shared" si="20"/>
        <v>247.10399999999998</v>
      </c>
      <c r="J201" s="32">
        <v>250</v>
      </c>
      <c r="K201" s="31">
        <f t="shared" si="21"/>
        <v>370.65599999999995</v>
      </c>
      <c r="L201" s="31">
        <v>375</v>
      </c>
      <c r="O201" s="58"/>
      <c r="P201" s="30" t="s">
        <v>27</v>
      </c>
      <c r="Q201" s="31">
        <v>118</v>
      </c>
      <c r="R201" s="31">
        <v>125</v>
      </c>
      <c r="S201" s="31">
        <v>210</v>
      </c>
      <c r="T201" s="31">
        <v>250</v>
      </c>
      <c r="U201" s="31">
        <v>375</v>
      </c>
    </row>
    <row r="202" spans="1:21" ht="17.25">
      <c r="A202" s="43" t="s">
        <v>23</v>
      </c>
      <c r="B202" s="30" t="s">
        <v>9</v>
      </c>
      <c r="C202" s="31">
        <v>26</v>
      </c>
      <c r="D202" s="31">
        <f aca="true" t="shared" si="24" ref="D202:D211">0.36*C202</f>
        <v>9.36</v>
      </c>
      <c r="E202" s="31">
        <f t="shared" si="18"/>
        <v>28.08</v>
      </c>
      <c r="F202" s="31">
        <v>40</v>
      </c>
      <c r="G202" s="31">
        <f t="shared" si="19"/>
        <v>46.8</v>
      </c>
      <c r="H202" s="31">
        <v>90</v>
      </c>
      <c r="I202" s="31">
        <f t="shared" si="20"/>
        <v>56.16</v>
      </c>
      <c r="J202" s="32">
        <v>100</v>
      </c>
      <c r="K202" s="31">
        <f t="shared" si="21"/>
        <v>84.24</v>
      </c>
      <c r="L202" s="31">
        <v>120</v>
      </c>
      <c r="O202" s="57" t="s">
        <v>23</v>
      </c>
      <c r="P202" s="30" t="s">
        <v>9</v>
      </c>
      <c r="Q202" s="31">
        <v>26</v>
      </c>
      <c r="R202" s="31">
        <v>40</v>
      </c>
      <c r="S202" s="31">
        <v>90</v>
      </c>
      <c r="T202" s="31">
        <v>100</v>
      </c>
      <c r="U202" s="31">
        <v>120</v>
      </c>
    </row>
    <row r="203" spans="1:21" ht="17.25">
      <c r="A203" s="44"/>
      <c r="B203" s="30" t="s">
        <v>7</v>
      </c>
      <c r="C203" s="31">
        <v>63</v>
      </c>
      <c r="D203" s="31">
        <f t="shared" si="24"/>
        <v>22.68</v>
      </c>
      <c r="E203" s="31">
        <f t="shared" si="18"/>
        <v>68.03999999999999</v>
      </c>
      <c r="F203" s="31">
        <v>70</v>
      </c>
      <c r="G203" s="31">
        <f t="shared" si="19"/>
        <v>113.4</v>
      </c>
      <c r="H203" s="31">
        <v>115</v>
      </c>
      <c r="I203" s="31">
        <f t="shared" si="20"/>
        <v>136.07999999999998</v>
      </c>
      <c r="J203" s="32">
        <v>140</v>
      </c>
      <c r="K203" s="31">
        <f t="shared" si="21"/>
        <v>204.12</v>
      </c>
      <c r="L203" s="31">
        <v>205</v>
      </c>
      <c r="O203" s="58"/>
      <c r="P203" s="30" t="s">
        <v>7</v>
      </c>
      <c r="Q203" s="31">
        <v>63</v>
      </c>
      <c r="R203" s="31">
        <v>70</v>
      </c>
      <c r="S203" s="31">
        <v>115</v>
      </c>
      <c r="T203" s="31">
        <v>140</v>
      </c>
      <c r="U203" s="31">
        <v>205</v>
      </c>
    </row>
    <row r="204" spans="1:21" ht="17.25">
      <c r="A204" s="44"/>
      <c r="B204" s="30" t="s">
        <v>35</v>
      </c>
      <c r="C204" s="31">
        <v>80</v>
      </c>
      <c r="D204" s="31">
        <f t="shared" si="24"/>
        <v>28.799999999999997</v>
      </c>
      <c r="E204" s="31">
        <f t="shared" si="18"/>
        <v>86.39999999999999</v>
      </c>
      <c r="F204" s="31">
        <v>90</v>
      </c>
      <c r="G204" s="31">
        <f t="shared" si="19"/>
        <v>144</v>
      </c>
      <c r="H204" s="31">
        <v>145</v>
      </c>
      <c r="I204" s="31">
        <f t="shared" si="20"/>
        <v>172.79999999999998</v>
      </c>
      <c r="J204" s="32">
        <v>175</v>
      </c>
      <c r="K204" s="31">
        <f t="shared" si="21"/>
        <v>259.2</v>
      </c>
      <c r="L204" s="31">
        <v>260</v>
      </c>
      <c r="O204" s="58"/>
      <c r="P204" s="30" t="s">
        <v>35</v>
      </c>
      <c r="Q204" s="31">
        <v>80</v>
      </c>
      <c r="R204" s="31">
        <v>90</v>
      </c>
      <c r="S204" s="31">
        <v>145</v>
      </c>
      <c r="T204" s="31">
        <v>175</v>
      </c>
      <c r="U204" s="31">
        <v>260</v>
      </c>
    </row>
    <row r="205" spans="1:21" ht="17.25">
      <c r="A205" s="45"/>
      <c r="B205" s="30" t="s">
        <v>27</v>
      </c>
      <c r="C205" s="31">
        <v>97</v>
      </c>
      <c r="D205" s="31">
        <f t="shared" si="24"/>
        <v>34.92</v>
      </c>
      <c r="E205" s="31">
        <f t="shared" si="18"/>
        <v>104.76</v>
      </c>
      <c r="F205" s="31">
        <v>105</v>
      </c>
      <c r="G205" s="31">
        <f t="shared" si="19"/>
        <v>174.60000000000002</v>
      </c>
      <c r="H205" s="31">
        <v>175</v>
      </c>
      <c r="I205" s="31">
        <f t="shared" si="20"/>
        <v>209.52</v>
      </c>
      <c r="J205" s="32">
        <v>210</v>
      </c>
      <c r="K205" s="31">
        <f t="shared" si="21"/>
        <v>314.28000000000003</v>
      </c>
      <c r="L205" s="31">
        <v>315</v>
      </c>
      <c r="O205" s="58"/>
      <c r="P205" s="30" t="s">
        <v>27</v>
      </c>
      <c r="Q205" s="31">
        <v>97</v>
      </c>
      <c r="R205" s="31">
        <v>105</v>
      </c>
      <c r="S205" s="31">
        <v>175</v>
      </c>
      <c r="T205" s="31">
        <v>210</v>
      </c>
      <c r="U205" s="31">
        <v>315</v>
      </c>
    </row>
    <row r="206" spans="1:21" ht="17.25">
      <c r="A206" s="43" t="s">
        <v>9</v>
      </c>
      <c r="B206" s="30" t="s">
        <v>7</v>
      </c>
      <c r="C206" s="31">
        <v>37</v>
      </c>
      <c r="D206" s="31">
        <f t="shared" si="24"/>
        <v>13.32</v>
      </c>
      <c r="E206" s="31">
        <f t="shared" si="18"/>
        <v>39.96</v>
      </c>
      <c r="F206" s="31">
        <v>40</v>
      </c>
      <c r="G206" s="31">
        <f t="shared" si="19"/>
        <v>66.6</v>
      </c>
      <c r="H206" s="31">
        <v>90</v>
      </c>
      <c r="I206" s="31">
        <f t="shared" si="20"/>
        <v>79.92</v>
      </c>
      <c r="J206" s="32">
        <v>100</v>
      </c>
      <c r="K206" s="31">
        <f t="shared" si="21"/>
        <v>119.88</v>
      </c>
      <c r="L206" s="31">
        <v>120</v>
      </c>
      <c r="O206" s="57" t="s">
        <v>9</v>
      </c>
      <c r="P206" s="30" t="s">
        <v>7</v>
      </c>
      <c r="Q206" s="31">
        <v>37</v>
      </c>
      <c r="R206" s="31">
        <v>40</v>
      </c>
      <c r="S206" s="31">
        <v>90</v>
      </c>
      <c r="T206" s="31">
        <v>100</v>
      </c>
      <c r="U206" s="31">
        <v>120</v>
      </c>
    </row>
    <row r="207" spans="1:21" ht="17.25">
      <c r="A207" s="44"/>
      <c r="B207" s="30" t="s">
        <v>35</v>
      </c>
      <c r="C207" s="31">
        <v>54</v>
      </c>
      <c r="D207" s="31">
        <f t="shared" si="24"/>
        <v>19.439999999999998</v>
      </c>
      <c r="E207" s="31">
        <f t="shared" si="18"/>
        <v>58.31999999999999</v>
      </c>
      <c r="F207" s="31">
        <v>60</v>
      </c>
      <c r="G207" s="31">
        <f t="shared" si="19"/>
        <v>97.19999999999999</v>
      </c>
      <c r="H207" s="31">
        <v>100</v>
      </c>
      <c r="I207" s="31">
        <f t="shared" si="20"/>
        <v>116.63999999999999</v>
      </c>
      <c r="J207" s="32">
        <v>120</v>
      </c>
      <c r="K207" s="31">
        <f t="shared" si="21"/>
        <v>174.95999999999998</v>
      </c>
      <c r="L207" s="31">
        <v>175</v>
      </c>
      <c r="O207" s="58"/>
      <c r="P207" s="30" t="s">
        <v>35</v>
      </c>
      <c r="Q207" s="31">
        <v>54</v>
      </c>
      <c r="R207" s="31">
        <v>60</v>
      </c>
      <c r="S207" s="31">
        <v>100</v>
      </c>
      <c r="T207" s="31">
        <v>120</v>
      </c>
      <c r="U207" s="31">
        <v>175</v>
      </c>
    </row>
    <row r="208" spans="1:21" ht="17.25">
      <c r="A208" s="45"/>
      <c r="B208" s="30" t="s">
        <v>27</v>
      </c>
      <c r="C208" s="31">
        <v>71</v>
      </c>
      <c r="D208" s="31">
        <f t="shared" si="24"/>
        <v>25.56</v>
      </c>
      <c r="E208" s="31">
        <f t="shared" si="18"/>
        <v>76.67999999999999</v>
      </c>
      <c r="F208" s="31">
        <v>80</v>
      </c>
      <c r="G208" s="31">
        <f t="shared" si="19"/>
        <v>127.8</v>
      </c>
      <c r="H208" s="31">
        <v>130</v>
      </c>
      <c r="I208" s="31">
        <f t="shared" si="20"/>
        <v>153.35999999999999</v>
      </c>
      <c r="J208" s="32">
        <v>155</v>
      </c>
      <c r="K208" s="31">
        <f t="shared" si="21"/>
        <v>230.04</v>
      </c>
      <c r="L208" s="31">
        <v>235</v>
      </c>
      <c r="O208" s="58"/>
      <c r="P208" s="30" t="s">
        <v>27</v>
      </c>
      <c r="Q208" s="31">
        <v>71</v>
      </c>
      <c r="R208" s="31">
        <v>80</v>
      </c>
      <c r="S208" s="31">
        <v>130</v>
      </c>
      <c r="T208" s="31">
        <v>155</v>
      </c>
      <c r="U208" s="31">
        <v>235</v>
      </c>
    </row>
    <row r="209" spans="1:21" ht="33" customHeight="1">
      <c r="A209" s="43" t="s">
        <v>7</v>
      </c>
      <c r="B209" s="30" t="s">
        <v>35</v>
      </c>
      <c r="C209" s="31">
        <v>17</v>
      </c>
      <c r="D209" s="31">
        <f t="shared" si="24"/>
        <v>6.12</v>
      </c>
      <c r="E209" s="31">
        <f t="shared" si="18"/>
        <v>18.36</v>
      </c>
      <c r="F209" s="31">
        <v>40</v>
      </c>
      <c r="G209" s="31">
        <f t="shared" si="19"/>
        <v>30.6</v>
      </c>
      <c r="H209" s="31">
        <v>90</v>
      </c>
      <c r="I209" s="31">
        <f t="shared" si="20"/>
        <v>36.72</v>
      </c>
      <c r="J209" s="32">
        <v>100</v>
      </c>
      <c r="K209" s="31">
        <f t="shared" si="21"/>
        <v>55.08</v>
      </c>
      <c r="L209" s="31">
        <v>120</v>
      </c>
      <c r="O209" s="57" t="s">
        <v>7</v>
      </c>
      <c r="P209" s="30" t="s">
        <v>35</v>
      </c>
      <c r="Q209" s="31">
        <v>17</v>
      </c>
      <c r="R209" s="31">
        <v>40</v>
      </c>
      <c r="S209" s="31">
        <v>90</v>
      </c>
      <c r="T209" s="31">
        <v>100</v>
      </c>
      <c r="U209" s="31">
        <v>120</v>
      </c>
    </row>
    <row r="210" spans="1:21" ht="17.25">
      <c r="A210" s="45"/>
      <c r="B210" s="30" t="s">
        <v>27</v>
      </c>
      <c r="C210" s="31">
        <v>34</v>
      </c>
      <c r="D210" s="31">
        <f t="shared" si="24"/>
        <v>12.24</v>
      </c>
      <c r="E210" s="31">
        <f t="shared" si="18"/>
        <v>36.72</v>
      </c>
      <c r="F210" s="31">
        <v>40</v>
      </c>
      <c r="G210" s="31">
        <f t="shared" si="19"/>
        <v>61.2</v>
      </c>
      <c r="H210" s="31">
        <v>90</v>
      </c>
      <c r="I210" s="31">
        <f t="shared" si="20"/>
        <v>73.44</v>
      </c>
      <c r="J210" s="32">
        <v>100</v>
      </c>
      <c r="K210" s="31">
        <f t="shared" si="21"/>
        <v>110.16</v>
      </c>
      <c r="L210" s="31">
        <v>120</v>
      </c>
      <c r="O210" s="58"/>
      <c r="P210" s="30" t="s">
        <v>27</v>
      </c>
      <c r="Q210" s="31">
        <v>34</v>
      </c>
      <c r="R210" s="31">
        <v>40</v>
      </c>
      <c r="S210" s="31">
        <v>90</v>
      </c>
      <c r="T210" s="31">
        <v>100</v>
      </c>
      <c r="U210" s="31">
        <v>120</v>
      </c>
    </row>
    <row r="211" spans="1:21" ht="43.5">
      <c r="A211" s="34" t="s">
        <v>35</v>
      </c>
      <c r="B211" s="30" t="s">
        <v>27</v>
      </c>
      <c r="C211" s="31">
        <v>17</v>
      </c>
      <c r="D211" s="31">
        <f t="shared" si="24"/>
        <v>6.12</v>
      </c>
      <c r="E211" s="31">
        <f t="shared" si="18"/>
        <v>18.36</v>
      </c>
      <c r="F211" s="31">
        <v>40</v>
      </c>
      <c r="G211" s="31">
        <f t="shared" si="19"/>
        <v>30.6</v>
      </c>
      <c r="H211" s="31">
        <v>90</v>
      </c>
      <c r="I211" s="31">
        <f t="shared" si="20"/>
        <v>36.72</v>
      </c>
      <c r="J211" s="32">
        <v>100</v>
      </c>
      <c r="K211" s="31">
        <f t="shared" si="21"/>
        <v>55.08</v>
      </c>
      <c r="L211" s="31">
        <v>120</v>
      </c>
      <c r="O211" s="34" t="s">
        <v>35</v>
      </c>
      <c r="P211" s="30" t="s">
        <v>27</v>
      </c>
      <c r="Q211" s="31">
        <v>17</v>
      </c>
      <c r="R211" s="31">
        <v>40</v>
      </c>
      <c r="S211" s="31">
        <v>90</v>
      </c>
      <c r="T211" s="31">
        <v>100</v>
      </c>
      <c r="U211" s="31">
        <v>120</v>
      </c>
    </row>
  </sheetData>
  <sheetProtection/>
  <mergeCells count="73">
    <mergeCell ref="U165:U166"/>
    <mergeCell ref="Q164:S164"/>
    <mergeCell ref="O165:P165"/>
    <mergeCell ref="Q165:Q166"/>
    <mergeCell ref="R165:R166"/>
    <mergeCell ref="S165:S166"/>
    <mergeCell ref="U61:U62"/>
    <mergeCell ref="Q60:S60"/>
    <mergeCell ref="Q112:S112"/>
    <mergeCell ref="O113:P113"/>
    <mergeCell ref="Q113:Q114"/>
    <mergeCell ref="R113:R114"/>
    <mergeCell ref="S113:S114"/>
    <mergeCell ref="T113:T114"/>
    <mergeCell ref="U113:U114"/>
    <mergeCell ref="Q61:Q62"/>
    <mergeCell ref="T61:T62"/>
    <mergeCell ref="O206:O208"/>
    <mergeCell ref="O79:O93"/>
    <mergeCell ref="O94:O107"/>
    <mergeCell ref="O115:O127"/>
    <mergeCell ref="O128:O139"/>
    <mergeCell ref="T165:T166"/>
    <mergeCell ref="O140:O150"/>
    <mergeCell ref="O151:O160"/>
    <mergeCell ref="O167:O175"/>
    <mergeCell ref="H2:J2"/>
    <mergeCell ref="O176:O183"/>
    <mergeCell ref="R61:R62"/>
    <mergeCell ref="S61:S62"/>
    <mergeCell ref="O5:O23"/>
    <mergeCell ref="O24:O41"/>
    <mergeCell ref="O42:O58"/>
    <mergeCell ref="O63:O78"/>
    <mergeCell ref="O61:P61"/>
    <mergeCell ref="H3:H4"/>
    <mergeCell ref="O1:U1"/>
    <mergeCell ref="O3:P3"/>
    <mergeCell ref="Q3:Q4"/>
    <mergeCell ref="R3:R4"/>
    <mergeCell ref="S3:S4"/>
    <mergeCell ref="T3:T4"/>
    <mergeCell ref="U3:U4"/>
    <mergeCell ref="S2:U2"/>
    <mergeCell ref="O209:O210"/>
    <mergeCell ref="O184:O190"/>
    <mergeCell ref="O191:O196"/>
    <mergeCell ref="O197:O201"/>
    <mergeCell ref="O202:O205"/>
    <mergeCell ref="J3:J4"/>
    <mergeCell ref="F3:F4"/>
    <mergeCell ref="A3:B3"/>
    <mergeCell ref="C3:C4"/>
    <mergeCell ref="A24:A41"/>
    <mergeCell ref="A42:A58"/>
    <mergeCell ref="A79:A93"/>
    <mergeCell ref="A5:A23"/>
    <mergeCell ref="A209:A210"/>
    <mergeCell ref="A206:A208"/>
    <mergeCell ref="A202:A205"/>
    <mergeCell ref="A197:A201"/>
    <mergeCell ref="A176:A183"/>
    <mergeCell ref="A167:A175"/>
    <mergeCell ref="A151:A160"/>
    <mergeCell ref="A191:A196"/>
    <mergeCell ref="A184:A190"/>
    <mergeCell ref="A1:L1"/>
    <mergeCell ref="A140:A150"/>
    <mergeCell ref="A128:A139"/>
    <mergeCell ref="A115:A127"/>
    <mergeCell ref="A94:A107"/>
    <mergeCell ref="L3:L4"/>
    <mergeCell ref="A63:A78"/>
  </mergeCells>
  <printOptions horizontalCentered="1"/>
  <pageMargins left="0.5" right="0.5" top="1" bottom="1" header="0.5" footer="0.5"/>
  <pageSetup horizontalDpi="600" verticalDpi="600" orientation="portrait" paperSize="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49"/>
  <sheetViews>
    <sheetView zoomScale="85" zoomScaleNormal="85" zoomScalePageLayoutView="0" workbookViewId="0" topLeftCell="T8">
      <selection activeCell="AF29" sqref="AF29"/>
    </sheetView>
  </sheetViews>
  <sheetFormatPr defaultColWidth="9.140625" defaultRowHeight="12.75"/>
  <cols>
    <col min="1" max="1" width="11.7109375" style="9" customWidth="1"/>
    <col min="2" max="2" width="17.57421875" style="6" customWidth="1"/>
    <col min="3" max="5" width="9.7109375" style="1" customWidth="1"/>
    <col min="6" max="17" width="13.421875" style="1" customWidth="1"/>
    <col min="18" max="23" width="9.140625" style="1" customWidth="1"/>
    <col min="24" max="24" width="13.00390625" style="1" customWidth="1"/>
    <col min="25" max="25" width="7.57421875" style="1" customWidth="1"/>
    <col min="26" max="16384" width="9.140625" style="1" customWidth="1"/>
  </cols>
  <sheetData>
    <row r="1" spans="1:32" ht="19.5" customHeight="1">
      <c r="A1" s="46" t="s">
        <v>19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W1" s="46" t="s">
        <v>19</v>
      </c>
      <c r="X1" s="47"/>
      <c r="Y1" s="47"/>
      <c r="Z1" s="47"/>
      <c r="AA1" s="47"/>
      <c r="AB1" s="47"/>
      <c r="AC1" s="47"/>
      <c r="AD1" s="47"/>
      <c r="AE1" s="47"/>
      <c r="AF1" s="47"/>
    </row>
    <row r="2" spans="1:30" ht="23.25" customHeight="1">
      <c r="A2" s="8"/>
      <c r="H2" s="63" t="s">
        <v>30</v>
      </c>
      <c r="I2" s="64"/>
      <c r="J2" s="64"/>
      <c r="K2" s="64"/>
      <c r="L2" s="64"/>
      <c r="M2" s="64"/>
      <c r="N2" s="64"/>
      <c r="W2" s="8"/>
      <c r="X2" s="6"/>
      <c r="AA2" s="61" t="s">
        <v>30</v>
      </c>
      <c r="AB2" s="62"/>
      <c r="AC2" s="62"/>
      <c r="AD2" s="62"/>
    </row>
    <row r="3" spans="1:32" ht="19.5" customHeight="1">
      <c r="A3" s="55" t="s">
        <v>31</v>
      </c>
      <c r="B3" s="56"/>
      <c r="C3" s="53" t="s">
        <v>70</v>
      </c>
      <c r="D3" s="2"/>
      <c r="E3" s="2"/>
      <c r="F3" s="53" t="s">
        <v>38</v>
      </c>
      <c r="G3" s="2"/>
      <c r="H3" s="53" t="s">
        <v>12</v>
      </c>
      <c r="I3" s="14"/>
      <c r="J3" s="48" t="s">
        <v>26</v>
      </c>
      <c r="K3" s="14"/>
      <c r="L3" s="48" t="s">
        <v>47</v>
      </c>
      <c r="M3" s="14"/>
      <c r="N3" s="48" t="s">
        <v>49</v>
      </c>
      <c r="O3" s="14"/>
      <c r="P3" s="48" t="s">
        <v>60</v>
      </c>
      <c r="Q3" s="14"/>
      <c r="R3" s="48" t="s">
        <v>51</v>
      </c>
      <c r="W3" s="75" t="s">
        <v>31</v>
      </c>
      <c r="X3" s="76"/>
      <c r="Y3" s="48" t="s">
        <v>70</v>
      </c>
      <c r="Z3" s="48" t="s">
        <v>38</v>
      </c>
      <c r="AA3" s="48" t="s">
        <v>12</v>
      </c>
      <c r="AB3" s="48" t="s">
        <v>26</v>
      </c>
      <c r="AC3" s="48" t="s">
        <v>47</v>
      </c>
      <c r="AD3" s="48" t="s">
        <v>49</v>
      </c>
      <c r="AE3" s="48" t="s">
        <v>60</v>
      </c>
      <c r="AF3" s="48" t="s">
        <v>51</v>
      </c>
    </row>
    <row r="4" spans="1:32" ht="24" customHeight="1">
      <c r="A4" s="29" t="s">
        <v>61</v>
      </c>
      <c r="B4" s="29" t="s">
        <v>63</v>
      </c>
      <c r="C4" s="54"/>
      <c r="D4" s="2"/>
      <c r="E4" s="2"/>
      <c r="F4" s="54"/>
      <c r="G4" s="2"/>
      <c r="H4" s="54"/>
      <c r="I4" s="4"/>
      <c r="J4" s="49"/>
      <c r="K4" s="4"/>
      <c r="L4" s="49"/>
      <c r="M4" s="4"/>
      <c r="N4" s="49"/>
      <c r="O4" s="4"/>
      <c r="P4" s="49"/>
      <c r="Q4" s="4"/>
      <c r="R4" s="49"/>
      <c r="W4" s="29" t="s">
        <v>61</v>
      </c>
      <c r="X4" s="29" t="s">
        <v>63</v>
      </c>
      <c r="Y4" s="49"/>
      <c r="Z4" s="49"/>
      <c r="AA4" s="49"/>
      <c r="AB4" s="49"/>
      <c r="AC4" s="49"/>
      <c r="AD4" s="49"/>
      <c r="AE4" s="49"/>
      <c r="AF4" s="49"/>
    </row>
    <row r="5" spans="1:32" ht="15" customHeight="1">
      <c r="A5" s="57" t="s">
        <v>50</v>
      </c>
      <c r="B5" s="30" t="s">
        <v>14</v>
      </c>
      <c r="C5" s="31">
        <v>8</v>
      </c>
      <c r="D5" s="31">
        <f>0.36*C5</f>
        <v>2.88</v>
      </c>
      <c r="E5" s="31">
        <f>D5*2.5</f>
        <v>7.199999999999999</v>
      </c>
      <c r="F5" s="31">
        <v>35</v>
      </c>
      <c r="G5" s="31">
        <f>D5*3</f>
        <v>8.64</v>
      </c>
      <c r="H5" s="31">
        <v>40</v>
      </c>
      <c r="I5" s="31">
        <f>D5*4</f>
        <v>11.52</v>
      </c>
      <c r="J5" s="31">
        <v>80</v>
      </c>
      <c r="K5" s="31">
        <f>D5*6</f>
        <v>17.28</v>
      </c>
      <c r="L5" s="31">
        <v>100</v>
      </c>
      <c r="M5" s="31">
        <f>D5*5</f>
        <v>14.399999999999999</v>
      </c>
      <c r="N5" s="31">
        <v>90</v>
      </c>
      <c r="O5" s="31">
        <f>D5*6</f>
        <v>17.28</v>
      </c>
      <c r="P5" s="31">
        <v>100</v>
      </c>
      <c r="Q5" s="31">
        <f>D5*9</f>
        <v>25.919999999999998</v>
      </c>
      <c r="R5" s="31">
        <v>120</v>
      </c>
      <c r="W5" s="50" t="s">
        <v>50</v>
      </c>
      <c r="X5" s="30" t="s">
        <v>14</v>
      </c>
      <c r="Y5" s="31">
        <v>8</v>
      </c>
      <c r="Z5" s="31">
        <v>35</v>
      </c>
      <c r="AA5" s="31">
        <v>40</v>
      </c>
      <c r="AB5" s="31">
        <v>80</v>
      </c>
      <c r="AC5" s="31">
        <v>100</v>
      </c>
      <c r="AD5" s="31">
        <v>90</v>
      </c>
      <c r="AE5" s="31">
        <v>100</v>
      </c>
      <c r="AF5" s="31">
        <v>120</v>
      </c>
    </row>
    <row r="6" spans="1:32" ht="15" customHeight="1">
      <c r="A6" s="58"/>
      <c r="B6" s="30" t="s">
        <v>21</v>
      </c>
      <c r="C6" s="31">
        <v>29</v>
      </c>
      <c r="D6" s="31">
        <f>0.36*C6</f>
        <v>10.44</v>
      </c>
      <c r="E6" s="31">
        <f aca="true" t="shared" si="0" ref="E6:E69">D6*2.5</f>
        <v>26.099999999999998</v>
      </c>
      <c r="F6" s="31">
        <v>35</v>
      </c>
      <c r="G6" s="31">
        <f aca="true" t="shared" si="1" ref="G6:G14">D6*3</f>
        <v>31.32</v>
      </c>
      <c r="H6" s="31">
        <v>40</v>
      </c>
      <c r="I6" s="31">
        <f aca="true" t="shared" si="2" ref="I6:I14">D6*4</f>
        <v>41.76</v>
      </c>
      <c r="J6" s="31">
        <v>80</v>
      </c>
      <c r="K6" s="31">
        <f aca="true" t="shared" si="3" ref="K6:K14">D6*6</f>
        <v>62.64</v>
      </c>
      <c r="L6" s="31">
        <v>100</v>
      </c>
      <c r="M6" s="31">
        <f aca="true" t="shared" si="4" ref="M6:M14">D6*5</f>
        <v>52.199999999999996</v>
      </c>
      <c r="N6" s="31">
        <v>90</v>
      </c>
      <c r="O6" s="31">
        <f aca="true" t="shared" si="5" ref="O6:O14">D6*6</f>
        <v>62.64</v>
      </c>
      <c r="P6" s="31">
        <v>100</v>
      </c>
      <c r="Q6" s="31">
        <f aca="true" t="shared" si="6" ref="Q6:Q14">D6*9</f>
        <v>93.96</v>
      </c>
      <c r="R6" s="31">
        <v>120</v>
      </c>
      <c r="W6" s="51"/>
      <c r="X6" s="30" t="s">
        <v>21</v>
      </c>
      <c r="Y6" s="31">
        <v>29</v>
      </c>
      <c r="Z6" s="31">
        <v>35</v>
      </c>
      <c r="AA6" s="31">
        <v>40</v>
      </c>
      <c r="AB6" s="31">
        <v>80</v>
      </c>
      <c r="AC6" s="31">
        <v>100</v>
      </c>
      <c r="AD6" s="31">
        <v>90</v>
      </c>
      <c r="AE6" s="31">
        <v>100</v>
      </c>
      <c r="AF6" s="31">
        <v>120</v>
      </c>
    </row>
    <row r="7" spans="1:32" ht="15" customHeight="1">
      <c r="A7" s="58"/>
      <c r="B7" s="30" t="s">
        <v>68</v>
      </c>
      <c r="C7" s="31">
        <v>57</v>
      </c>
      <c r="D7" s="31">
        <f>0.36*C7</f>
        <v>20.52</v>
      </c>
      <c r="E7" s="31">
        <f t="shared" si="0"/>
        <v>51.3</v>
      </c>
      <c r="F7" s="31">
        <v>55</v>
      </c>
      <c r="G7" s="31">
        <f t="shared" si="1"/>
        <v>61.56</v>
      </c>
      <c r="H7" s="31">
        <v>65</v>
      </c>
      <c r="I7" s="31">
        <f t="shared" si="2"/>
        <v>82.08</v>
      </c>
      <c r="J7" s="31">
        <v>85</v>
      </c>
      <c r="K7" s="31">
        <f t="shared" si="3"/>
        <v>123.12</v>
      </c>
      <c r="L7" s="31">
        <v>125</v>
      </c>
      <c r="M7" s="31">
        <f t="shared" si="4"/>
        <v>102.6</v>
      </c>
      <c r="N7" s="31">
        <v>105</v>
      </c>
      <c r="O7" s="31">
        <f t="shared" si="5"/>
        <v>123.12</v>
      </c>
      <c r="P7" s="31">
        <v>125</v>
      </c>
      <c r="Q7" s="31">
        <f t="shared" si="6"/>
        <v>184.68</v>
      </c>
      <c r="R7" s="31">
        <v>185</v>
      </c>
      <c r="W7" s="51"/>
      <c r="X7" s="30" t="s">
        <v>68</v>
      </c>
      <c r="Y7" s="31">
        <v>57</v>
      </c>
      <c r="Z7" s="31">
        <v>55</v>
      </c>
      <c r="AA7" s="31">
        <v>65</v>
      </c>
      <c r="AB7" s="31">
        <v>85</v>
      </c>
      <c r="AC7" s="31">
        <v>125</v>
      </c>
      <c r="AD7" s="31">
        <v>105</v>
      </c>
      <c r="AE7" s="31">
        <v>125</v>
      </c>
      <c r="AF7" s="31">
        <v>185</v>
      </c>
    </row>
    <row r="8" spans="1:32" ht="15" customHeight="1">
      <c r="A8" s="58"/>
      <c r="B8" s="30" t="s">
        <v>59</v>
      </c>
      <c r="C8" s="31">
        <v>99</v>
      </c>
      <c r="D8" s="31">
        <f>0.36*C8</f>
        <v>35.64</v>
      </c>
      <c r="E8" s="31">
        <f t="shared" si="0"/>
        <v>89.1</v>
      </c>
      <c r="F8" s="31">
        <v>90</v>
      </c>
      <c r="G8" s="31">
        <f t="shared" si="1"/>
        <v>106.92</v>
      </c>
      <c r="H8" s="31">
        <v>110</v>
      </c>
      <c r="I8" s="31">
        <f t="shared" si="2"/>
        <v>142.56</v>
      </c>
      <c r="J8" s="31">
        <v>145</v>
      </c>
      <c r="K8" s="31">
        <f t="shared" si="3"/>
        <v>213.84</v>
      </c>
      <c r="L8" s="31">
        <v>215</v>
      </c>
      <c r="M8" s="31">
        <f t="shared" si="4"/>
        <v>178.2</v>
      </c>
      <c r="N8" s="31">
        <v>180</v>
      </c>
      <c r="O8" s="31">
        <f t="shared" si="5"/>
        <v>213.84</v>
      </c>
      <c r="P8" s="31">
        <v>215</v>
      </c>
      <c r="Q8" s="31">
        <f t="shared" si="6"/>
        <v>320.76</v>
      </c>
      <c r="R8" s="31">
        <v>325</v>
      </c>
      <c r="W8" s="51"/>
      <c r="X8" s="30" t="s">
        <v>59</v>
      </c>
      <c r="Y8" s="31">
        <v>99</v>
      </c>
      <c r="Z8" s="31">
        <v>90</v>
      </c>
      <c r="AA8" s="31">
        <v>110</v>
      </c>
      <c r="AB8" s="31">
        <v>145</v>
      </c>
      <c r="AC8" s="31">
        <v>215</v>
      </c>
      <c r="AD8" s="31">
        <v>180</v>
      </c>
      <c r="AE8" s="31">
        <v>215</v>
      </c>
      <c r="AF8" s="31">
        <v>325</v>
      </c>
    </row>
    <row r="9" spans="1:32" ht="15" customHeight="1">
      <c r="A9" s="58"/>
      <c r="B9" s="30" t="s">
        <v>42</v>
      </c>
      <c r="C9" s="31">
        <v>124</v>
      </c>
      <c r="D9" s="13">
        <f aca="true" t="shared" si="7" ref="D9:D15">0.36*100+(C9-100)*0.36*0.8</f>
        <v>42.912</v>
      </c>
      <c r="E9" s="31">
        <f t="shared" si="0"/>
        <v>107.28</v>
      </c>
      <c r="F9" s="31">
        <v>110</v>
      </c>
      <c r="G9" s="31">
        <f t="shared" si="1"/>
        <v>128.736</v>
      </c>
      <c r="H9" s="31">
        <v>130</v>
      </c>
      <c r="I9" s="31">
        <f t="shared" si="2"/>
        <v>171.648</v>
      </c>
      <c r="J9" s="31">
        <v>175</v>
      </c>
      <c r="K9" s="31">
        <f t="shared" si="3"/>
        <v>257.472</v>
      </c>
      <c r="L9" s="31">
        <v>260</v>
      </c>
      <c r="M9" s="31">
        <f t="shared" si="4"/>
        <v>214.56</v>
      </c>
      <c r="N9" s="31">
        <v>215</v>
      </c>
      <c r="O9" s="31">
        <f t="shared" si="5"/>
        <v>257.472</v>
      </c>
      <c r="P9" s="31">
        <v>260</v>
      </c>
      <c r="Q9" s="31">
        <f t="shared" si="6"/>
        <v>386.20799999999997</v>
      </c>
      <c r="R9" s="31">
        <v>390</v>
      </c>
      <c r="W9" s="51"/>
      <c r="X9" s="30" t="s">
        <v>42</v>
      </c>
      <c r="Y9" s="31">
        <v>124</v>
      </c>
      <c r="Z9" s="31">
        <v>110</v>
      </c>
      <c r="AA9" s="31">
        <v>130</v>
      </c>
      <c r="AB9" s="31">
        <v>175</v>
      </c>
      <c r="AC9" s="31">
        <v>260</v>
      </c>
      <c r="AD9" s="31">
        <v>215</v>
      </c>
      <c r="AE9" s="31">
        <v>260</v>
      </c>
      <c r="AF9" s="31">
        <v>390</v>
      </c>
    </row>
    <row r="10" spans="1:32" ht="15" customHeight="1">
      <c r="A10" s="58"/>
      <c r="B10" s="30" t="s">
        <v>2</v>
      </c>
      <c r="C10" s="31">
        <v>139</v>
      </c>
      <c r="D10" s="13">
        <f t="shared" si="7"/>
        <v>47.232</v>
      </c>
      <c r="E10" s="31">
        <f t="shared" si="0"/>
        <v>118.08</v>
      </c>
      <c r="F10" s="31">
        <v>120</v>
      </c>
      <c r="G10" s="31">
        <f t="shared" si="1"/>
        <v>141.696</v>
      </c>
      <c r="H10" s="31">
        <v>145</v>
      </c>
      <c r="I10" s="31">
        <f t="shared" si="2"/>
        <v>188.928</v>
      </c>
      <c r="J10" s="31">
        <v>190</v>
      </c>
      <c r="K10" s="31">
        <f t="shared" si="3"/>
        <v>283.392</v>
      </c>
      <c r="L10" s="31">
        <v>285</v>
      </c>
      <c r="M10" s="31">
        <f t="shared" si="4"/>
        <v>236.16</v>
      </c>
      <c r="N10" s="31">
        <v>240</v>
      </c>
      <c r="O10" s="31">
        <f t="shared" si="5"/>
        <v>283.392</v>
      </c>
      <c r="P10" s="31">
        <v>285</v>
      </c>
      <c r="Q10" s="31">
        <f t="shared" si="6"/>
        <v>425.08799999999997</v>
      </c>
      <c r="R10" s="31">
        <v>430</v>
      </c>
      <c r="W10" s="51"/>
      <c r="X10" s="30" t="s">
        <v>2</v>
      </c>
      <c r="Y10" s="31">
        <v>139</v>
      </c>
      <c r="Z10" s="31">
        <v>120</v>
      </c>
      <c r="AA10" s="31">
        <v>145</v>
      </c>
      <c r="AB10" s="31">
        <v>190</v>
      </c>
      <c r="AC10" s="31">
        <v>285</v>
      </c>
      <c r="AD10" s="31">
        <v>240</v>
      </c>
      <c r="AE10" s="31">
        <v>285</v>
      </c>
      <c r="AF10" s="31">
        <v>430</v>
      </c>
    </row>
    <row r="11" spans="1:32" ht="15" customHeight="1">
      <c r="A11" s="58"/>
      <c r="B11" s="30" t="s">
        <v>71</v>
      </c>
      <c r="C11" s="31">
        <v>155</v>
      </c>
      <c r="D11" s="13">
        <f t="shared" si="7"/>
        <v>51.84</v>
      </c>
      <c r="E11" s="31">
        <f t="shared" si="0"/>
        <v>129.60000000000002</v>
      </c>
      <c r="F11" s="31">
        <v>130</v>
      </c>
      <c r="G11" s="31">
        <f t="shared" si="1"/>
        <v>155.52</v>
      </c>
      <c r="H11" s="31">
        <v>160</v>
      </c>
      <c r="I11" s="31">
        <f t="shared" si="2"/>
        <v>207.36</v>
      </c>
      <c r="J11" s="31">
        <v>210</v>
      </c>
      <c r="K11" s="31">
        <f t="shared" si="3"/>
        <v>311.04</v>
      </c>
      <c r="L11" s="31">
        <v>315</v>
      </c>
      <c r="M11" s="31">
        <f t="shared" si="4"/>
        <v>259.20000000000005</v>
      </c>
      <c r="N11" s="31">
        <v>260</v>
      </c>
      <c r="O11" s="31">
        <f t="shared" si="5"/>
        <v>311.04</v>
      </c>
      <c r="P11" s="31">
        <v>315</v>
      </c>
      <c r="Q11" s="31">
        <f t="shared" si="6"/>
        <v>466.56000000000006</v>
      </c>
      <c r="R11" s="31">
        <v>470</v>
      </c>
      <c r="W11" s="51"/>
      <c r="X11" s="30" t="s">
        <v>71</v>
      </c>
      <c r="Y11" s="31">
        <v>155</v>
      </c>
      <c r="Z11" s="31">
        <v>130</v>
      </c>
      <c r="AA11" s="31">
        <v>160</v>
      </c>
      <c r="AB11" s="31">
        <v>210</v>
      </c>
      <c r="AC11" s="31">
        <v>315</v>
      </c>
      <c r="AD11" s="31">
        <v>260</v>
      </c>
      <c r="AE11" s="31">
        <v>315</v>
      </c>
      <c r="AF11" s="31">
        <v>470</v>
      </c>
    </row>
    <row r="12" spans="1:32" ht="15" customHeight="1">
      <c r="A12" s="58"/>
      <c r="B12" s="30" t="s">
        <v>45</v>
      </c>
      <c r="C12" s="31">
        <v>171</v>
      </c>
      <c r="D12" s="13">
        <f t="shared" si="7"/>
        <v>56.448</v>
      </c>
      <c r="E12" s="31">
        <f t="shared" si="0"/>
        <v>141.12</v>
      </c>
      <c r="F12" s="31">
        <v>145</v>
      </c>
      <c r="G12" s="31">
        <f t="shared" si="1"/>
        <v>169.344</v>
      </c>
      <c r="H12" s="31">
        <v>170</v>
      </c>
      <c r="I12" s="31">
        <f t="shared" si="2"/>
        <v>225.792</v>
      </c>
      <c r="J12" s="31">
        <v>230</v>
      </c>
      <c r="K12" s="31">
        <f t="shared" si="3"/>
        <v>338.688</v>
      </c>
      <c r="L12" s="31">
        <v>340</v>
      </c>
      <c r="M12" s="31">
        <f t="shared" si="4"/>
        <v>282.24</v>
      </c>
      <c r="N12" s="31">
        <v>285</v>
      </c>
      <c r="O12" s="31">
        <f t="shared" si="5"/>
        <v>338.688</v>
      </c>
      <c r="P12" s="31">
        <v>340</v>
      </c>
      <c r="Q12" s="31">
        <f t="shared" si="6"/>
        <v>508.032</v>
      </c>
      <c r="R12" s="31">
        <v>510</v>
      </c>
      <c r="W12" s="51"/>
      <c r="X12" s="30" t="s">
        <v>45</v>
      </c>
      <c r="Y12" s="31">
        <v>171</v>
      </c>
      <c r="Z12" s="31">
        <v>145</v>
      </c>
      <c r="AA12" s="31">
        <v>170</v>
      </c>
      <c r="AB12" s="31">
        <v>230</v>
      </c>
      <c r="AC12" s="31">
        <v>340</v>
      </c>
      <c r="AD12" s="31">
        <v>285</v>
      </c>
      <c r="AE12" s="31">
        <v>340</v>
      </c>
      <c r="AF12" s="31">
        <v>510</v>
      </c>
    </row>
    <row r="13" spans="1:32" ht="15" customHeight="1">
      <c r="A13" s="58"/>
      <c r="B13" s="30" t="s">
        <v>11</v>
      </c>
      <c r="C13" s="31">
        <v>179</v>
      </c>
      <c r="D13" s="13">
        <f t="shared" si="7"/>
        <v>58.751999999999995</v>
      </c>
      <c r="E13" s="31">
        <f t="shared" si="0"/>
        <v>146.88</v>
      </c>
      <c r="F13" s="31">
        <v>150</v>
      </c>
      <c r="G13" s="31">
        <f t="shared" si="1"/>
        <v>176.25599999999997</v>
      </c>
      <c r="H13" s="31">
        <v>180</v>
      </c>
      <c r="I13" s="31">
        <f t="shared" si="2"/>
        <v>235.00799999999998</v>
      </c>
      <c r="J13" s="31">
        <v>240</v>
      </c>
      <c r="K13" s="31">
        <f t="shared" si="3"/>
        <v>352.51199999999994</v>
      </c>
      <c r="L13" s="31">
        <v>355</v>
      </c>
      <c r="M13" s="31">
        <f t="shared" si="4"/>
        <v>293.76</v>
      </c>
      <c r="N13" s="31">
        <v>295</v>
      </c>
      <c r="O13" s="31">
        <f t="shared" si="5"/>
        <v>352.51199999999994</v>
      </c>
      <c r="P13" s="31">
        <v>355</v>
      </c>
      <c r="Q13" s="31">
        <f t="shared" si="6"/>
        <v>528.7679999999999</v>
      </c>
      <c r="R13" s="31">
        <v>530</v>
      </c>
      <c r="W13" s="51"/>
      <c r="X13" s="30" t="s">
        <v>11</v>
      </c>
      <c r="Y13" s="31">
        <v>179</v>
      </c>
      <c r="Z13" s="31">
        <v>150</v>
      </c>
      <c r="AA13" s="31">
        <v>180</v>
      </c>
      <c r="AB13" s="31">
        <v>240</v>
      </c>
      <c r="AC13" s="31">
        <v>355</v>
      </c>
      <c r="AD13" s="31">
        <v>295</v>
      </c>
      <c r="AE13" s="31">
        <v>355</v>
      </c>
      <c r="AF13" s="31">
        <v>530</v>
      </c>
    </row>
    <row r="14" spans="1:32" ht="15" customHeight="1">
      <c r="A14" s="58"/>
      <c r="B14" s="30" t="s">
        <v>39</v>
      </c>
      <c r="C14" s="31">
        <v>189</v>
      </c>
      <c r="D14" s="13">
        <f t="shared" si="7"/>
        <v>61.632000000000005</v>
      </c>
      <c r="E14" s="31">
        <f t="shared" si="0"/>
        <v>154.08</v>
      </c>
      <c r="F14" s="31">
        <v>155</v>
      </c>
      <c r="G14" s="31">
        <f t="shared" si="1"/>
        <v>184.89600000000002</v>
      </c>
      <c r="H14" s="31">
        <v>185</v>
      </c>
      <c r="I14" s="31">
        <f t="shared" si="2"/>
        <v>246.52800000000002</v>
      </c>
      <c r="J14" s="31">
        <v>250</v>
      </c>
      <c r="K14" s="31">
        <f t="shared" si="3"/>
        <v>369.79200000000003</v>
      </c>
      <c r="L14" s="31">
        <v>370</v>
      </c>
      <c r="M14" s="31">
        <f t="shared" si="4"/>
        <v>308.16</v>
      </c>
      <c r="N14" s="31">
        <v>310</v>
      </c>
      <c r="O14" s="31">
        <f t="shared" si="5"/>
        <v>369.79200000000003</v>
      </c>
      <c r="P14" s="31">
        <v>370</v>
      </c>
      <c r="Q14" s="31">
        <f t="shared" si="6"/>
        <v>554.6880000000001</v>
      </c>
      <c r="R14" s="31">
        <v>555</v>
      </c>
      <c r="W14" s="51"/>
      <c r="X14" s="30" t="s">
        <v>39</v>
      </c>
      <c r="Y14" s="31">
        <v>189</v>
      </c>
      <c r="Z14" s="31">
        <v>155</v>
      </c>
      <c r="AA14" s="31">
        <v>185</v>
      </c>
      <c r="AB14" s="31">
        <v>250</v>
      </c>
      <c r="AC14" s="31">
        <v>370</v>
      </c>
      <c r="AD14" s="31">
        <v>310</v>
      </c>
      <c r="AE14" s="31">
        <v>370</v>
      </c>
      <c r="AF14" s="31">
        <v>555</v>
      </c>
    </row>
    <row r="15" spans="1:32" ht="15" customHeight="1">
      <c r="A15" s="58"/>
      <c r="B15" s="30" t="s">
        <v>24</v>
      </c>
      <c r="C15" s="31">
        <v>247</v>
      </c>
      <c r="D15" s="13">
        <f t="shared" si="7"/>
        <v>78.336</v>
      </c>
      <c r="E15" s="31">
        <f t="shared" si="0"/>
        <v>195.84</v>
      </c>
      <c r="F15" s="31">
        <v>200</v>
      </c>
      <c r="G15" s="31">
        <f aca="true" t="shared" si="8" ref="G15:G53">D15*3</f>
        <v>235.00799999999998</v>
      </c>
      <c r="H15" s="31">
        <v>240</v>
      </c>
      <c r="I15" s="31">
        <f aca="true" t="shared" si="9" ref="I15:I53">D15*4</f>
        <v>313.344</v>
      </c>
      <c r="J15" s="31">
        <v>315</v>
      </c>
      <c r="K15" s="31">
        <f aca="true" t="shared" si="10" ref="K15:K53">D15*6</f>
        <v>470.01599999999996</v>
      </c>
      <c r="L15" s="31">
        <v>475</v>
      </c>
      <c r="M15" s="31">
        <f aca="true" t="shared" si="11" ref="M15:M53">D15*5</f>
        <v>391.68</v>
      </c>
      <c r="N15" s="31">
        <v>395</v>
      </c>
      <c r="O15" s="31">
        <f aca="true" t="shared" si="12" ref="O15:O53">D15*6</f>
        <v>470.01599999999996</v>
      </c>
      <c r="P15" s="31">
        <v>475</v>
      </c>
      <c r="Q15" s="31">
        <f aca="true" t="shared" si="13" ref="Q15:Q53">D15*9</f>
        <v>705.024</v>
      </c>
      <c r="R15" s="31">
        <v>710</v>
      </c>
      <c r="W15" s="51"/>
      <c r="X15" s="30" t="s">
        <v>24</v>
      </c>
      <c r="Y15" s="31">
        <v>247</v>
      </c>
      <c r="Z15" s="31">
        <v>200</v>
      </c>
      <c r="AA15" s="31">
        <v>240</v>
      </c>
      <c r="AB15" s="31">
        <v>315</v>
      </c>
      <c r="AC15" s="31">
        <v>475</v>
      </c>
      <c r="AD15" s="31">
        <v>395</v>
      </c>
      <c r="AE15" s="31">
        <v>475</v>
      </c>
      <c r="AF15" s="31">
        <v>710</v>
      </c>
    </row>
    <row r="16" spans="1:32" ht="15" customHeight="1">
      <c r="A16" s="58"/>
      <c r="B16" s="30" t="s">
        <v>52</v>
      </c>
      <c r="C16" s="31">
        <v>273</v>
      </c>
      <c r="D16" s="13">
        <f aca="true" t="shared" si="14" ref="D16:D21">0.36*100+0.36*150*0.8+(C16-250)*0.36*0.75</f>
        <v>85.41</v>
      </c>
      <c r="E16" s="31">
        <f t="shared" si="0"/>
        <v>213.52499999999998</v>
      </c>
      <c r="F16" s="31">
        <v>215</v>
      </c>
      <c r="G16" s="31">
        <f t="shared" si="8"/>
        <v>256.23</v>
      </c>
      <c r="H16" s="31">
        <v>260</v>
      </c>
      <c r="I16" s="31">
        <f t="shared" si="9"/>
        <v>341.64</v>
      </c>
      <c r="J16" s="31">
        <v>345</v>
      </c>
      <c r="K16" s="31">
        <f t="shared" si="10"/>
        <v>512.46</v>
      </c>
      <c r="L16" s="31">
        <v>515</v>
      </c>
      <c r="M16" s="31">
        <f t="shared" si="11"/>
        <v>427.04999999999995</v>
      </c>
      <c r="N16" s="31">
        <v>430</v>
      </c>
      <c r="O16" s="31">
        <f t="shared" si="12"/>
        <v>512.46</v>
      </c>
      <c r="P16" s="31">
        <v>515</v>
      </c>
      <c r="Q16" s="31">
        <f t="shared" si="13"/>
        <v>768.6899999999999</v>
      </c>
      <c r="R16" s="31">
        <v>770</v>
      </c>
      <c r="W16" s="51"/>
      <c r="X16" s="30" t="s">
        <v>52</v>
      </c>
      <c r="Y16" s="31">
        <v>273</v>
      </c>
      <c r="Z16" s="31">
        <v>215</v>
      </c>
      <c r="AA16" s="31">
        <v>260</v>
      </c>
      <c r="AB16" s="31">
        <v>345</v>
      </c>
      <c r="AC16" s="31">
        <v>515</v>
      </c>
      <c r="AD16" s="31">
        <v>430</v>
      </c>
      <c r="AE16" s="31">
        <v>515</v>
      </c>
      <c r="AF16" s="31">
        <v>770</v>
      </c>
    </row>
    <row r="17" spans="1:32" ht="15" customHeight="1">
      <c r="A17" s="58"/>
      <c r="B17" s="30" t="s">
        <v>4</v>
      </c>
      <c r="C17" s="31">
        <v>284</v>
      </c>
      <c r="D17" s="13">
        <f t="shared" si="14"/>
        <v>88.38</v>
      </c>
      <c r="E17" s="31">
        <f t="shared" si="0"/>
        <v>220.95</v>
      </c>
      <c r="F17" s="31">
        <v>225</v>
      </c>
      <c r="G17" s="31">
        <f t="shared" si="8"/>
        <v>265.14</v>
      </c>
      <c r="H17" s="31">
        <v>270</v>
      </c>
      <c r="I17" s="31">
        <f t="shared" si="9"/>
        <v>353.52</v>
      </c>
      <c r="J17" s="31">
        <v>355</v>
      </c>
      <c r="K17" s="31">
        <f t="shared" si="10"/>
        <v>530.28</v>
      </c>
      <c r="L17" s="31">
        <v>535</v>
      </c>
      <c r="M17" s="31">
        <f t="shared" si="11"/>
        <v>441.9</v>
      </c>
      <c r="N17" s="31">
        <v>445</v>
      </c>
      <c r="O17" s="31">
        <f t="shared" si="12"/>
        <v>530.28</v>
      </c>
      <c r="P17" s="31">
        <v>535</v>
      </c>
      <c r="Q17" s="31">
        <f t="shared" si="13"/>
        <v>795.42</v>
      </c>
      <c r="R17" s="31">
        <v>800</v>
      </c>
      <c r="W17" s="51"/>
      <c r="X17" s="30" t="s">
        <v>4</v>
      </c>
      <c r="Y17" s="31">
        <v>284</v>
      </c>
      <c r="Z17" s="31">
        <v>225</v>
      </c>
      <c r="AA17" s="31">
        <v>270</v>
      </c>
      <c r="AB17" s="31">
        <v>355</v>
      </c>
      <c r="AC17" s="31">
        <v>535</v>
      </c>
      <c r="AD17" s="31">
        <v>445</v>
      </c>
      <c r="AE17" s="31">
        <v>535</v>
      </c>
      <c r="AF17" s="31">
        <v>800</v>
      </c>
    </row>
    <row r="18" spans="1:32" ht="15" customHeight="1">
      <c r="A18" s="58"/>
      <c r="B18" s="30" t="s">
        <v>66</v>
      </c>
      <c r="C18" s="31">
        <v>305</v>
      </c>
      <c r="D18" s="13">
        <f t="shared" si="14"/>
        <v>94.05000000000001</v>
      </c>
      <c r="E18" s="31">
        <f t="shared" si="0"/>
        <v>235.12500000000003</v>
      </c>
      <c r="F18" s="31">
        <v>240</v>
      </c>
      <c r="G18" s="31">
        <f t="shared" si="8"/>
        <v>282.15000000000003</v>
      </c>
      <c r="H18" s="31">
        <v>285</v>
      </c>
      <c r="I18" s="31">
        <f t="shared" si="9"/>
        <v>376.20000000000005</v>
      </c>
      <c r="J18" s="31">
        <v>380</v>
      </c>
      <c r="K18" s="31">
        <f t="shared" si="10"/>
        <v>564.3000000000001</v>
      </c>
      <c r="L18" s="31">
        <v>565</v>
      </c>
      <c r="M18" s="31">
        <f t="shared" si="11"/>
        <v>470.25000000000006</v>
      </c>
      <c r="N18" s="31">
        <v>475</v>
      </c>
      <c r="O18" s="31">
        <f t="shared" si="12"/>
        <v>564.3000000000001</v>
      </c>
      <c r="P18" s="31">
        <v>565</v>
      </c>
      <c r="Q18" s="31">
        <f t="shared" si="13"/>
        <v>846.45</v>
      </c>
      <c r="R18" s="31">
        <v>850</v>
      </c>
      <c r="W18" s="51"/>
      <c r="X18" s="30" t="s">
        <v>66</v>
      </c>
      <c r="Y18" s="31">
        <v>305</v>
      </c>
      <c r="Z18" s="31">
        <v>240</v>
      </c>
      <c r="AA18" s="31">
        <v>285</v>
      </c>
      <c r="AB18" s="31">
        <v>380</v>
      </c>
      <c r="AC18" s="31">
        <v>565</v>
      </c>
      <c r="AD18" s="31">
        <v>475</v>
      </c>
      <c r="AE18" s="31">
        <v>565</v>
      </c>
      <c r="AF18" s="31">
        <v>850</v>
      </c>
    </row>
    <row r="19" spans="1:32" ht="15" customHeight="1">
      <c r="A19" s="58"/>
      <c r="B19" s="30" t="s">
        <v>16</v>
      </c>
      <c r="C19" s="31">
        <v>318</v>
      </c>
      <c r="D19" s="13">
        <f t="shared" si="14"/>
        <v>97.56</v>
      </c>
      <c r="E19" s="31">
        <f t="shared" si="0"/>
        <v>243.9</v>
      </c>
      <c r="F19" s="31">
        <v>245</v>
      </c>
      <c r="G19" s="31">
        <f t="shared" si="8"/>
        <v>292.68</v>
      </c>
      <c r="H19" s="31">
        <v>295</v>
      </c>
      <c r="I19" s="31">
        <f t="shared" si="9"/>
        <v>390.24</v>
      </c>
      <c r="J19" s="31">
        <v>395</v>
      </c>
      <c r="K19" s="31">
        <f t="shared" si="10"/>
        <v>585.36</v>
      </c>
      <c r="L19" s="31">
        <v>590</v>
      </c>
      <c r="M19" s="31">
        <f t="shared" si="11"/>
        <v>487.8</v>
      </c>
      <c r="N19" s="31">
        <v>490</v>
      </c>
      <c r="O19" s="31">
        <f t="shared" si="12"/>
        <v>585.36</v>
      </c>
      <c r="P19" s="31">
        <v>590</v>
      </c>
      <c r="Q19" s="31">
        <f t="shared" si="13"/>
        <v>878.04</v>
      </c>
      <c r="R19" s="31">
        <v>880</v>
      </c>
      <c r="W19" s="51"/>
      <c r="X19" s="30" t="s">
        <v>16</v>
      </c>
      <c r="Y19" s="31">
        <v>318</v>
      </c>
      <c r="Z19" s="31">
        <v>245</v>
      </c>
      <c r="AA19" s="31">
        <v>295</v>
      </c>
      <c r="AB19" s="31">
        <v>395</v>
      </c>
      <c r="AC19" s="31">
        <v>590</v>
      </c>
      <c r="AD19" s="31">
        <v>490</v>
      </c>
      <c r="AE19" s="31">
        <v>590</v>
      </c>
      <c r="AF19" s="31">
        <v>880</v>
      </c>
    </row>
    <row r="20" spans="1:32" ht="15" customHeight="1">
      <c r="A20" s="58"/>
      <c r="B20" s="30" t="s">
        <v>69</v>
      </c>
      <c r="C20" s="31">
        <v>324</v>
      </c>
      <c r="D20" s="13">
        <f t="shared" si="14"/>
        <v>99.18</v>
      </c>
      <c r="E20" s="31">
        <f t="shared" si="0"/>
        <v>247.95000000000002</v>
      </c>
      <c r="F20" s="31">
        <v>250</v>
      </c>
      <c r="G20" s="31">
        <f t="shared" si="8"/>
        <v>297.54</v>
      </c>
      <c r="H20" s="31">
        <v>300</v>
      </c>
      <c r="I20" s="31">
        <f t="shared" si="9"/>
        <v>396.72</v>
      </c>
      <c r="J20" s="31">
        <v>400</v>
      </c>
      <c r="K20" s="31">
        <f t="shared" si="10"/>
        <v>595.08</v>
      </c>
      <c r="L20" s="31">
        <v>600</v>
      </c>
      <c r="M20" s="31">
        <f t="shared" si="11"/>
        <v>495.90000000000003</v>
      </c>
      <c r="N20" s="31">
        <v>500</v>
      </c>
      <c r="O20" s="31">
        <f t="shared" si="12"/>
        <v>595.08</v>
      </c>
      <c r="P20" s="31">
        <v>600</v>
      </c>
      <c r="Q20" s="31">
        <f t="shared" si="13"/>
        <v>892.6200000000001</v>
      </c>
      <c r="R20" s="31">
        <v>895</v>
      </c>
      <c r="W20" s="51"/>
      <c r="X20" s="30" t="s">
        <v>53</v>
      </c>
      <c r="Y20" s="31">
        <v>324</v>
      </c>
      <c r="Z20" s="31">
        <v>250</v>
      </c>
      <c r="AA20" s="31">
        <v>300</v>
      </c>
      <c r="AB20" s="31">
        <v>400</v>
      </c>
      <c r="AC20" s="31">
        <v>600</v>
      </c>
      <c r="AD20" s="31">
        <v>500</v>
      </c>
      <c r="AE20" s="31">
        <v>600</v>
      </c>
      <c r="AF20" s="31">
        <v>895</v>
      </c>
    </row>
    <row r="21" spans="1:32" ht="15" customHeight="1">
      <c r="A21" s="58"/>
      <c r="B21" s="30" t="s">
        <v>22</v>
      </c>
      <c r="C21" s="31">
        <v>329</v>
      </c>
      <c r="D21" s="13">
        <f t="shared" si="14"/>
        <v>100.53</v>
      </c>
      <c r="E21" s="31">
        <f t="shared" si="0"/>
        <v>251.325</v>
      </c>
      <c r="F21" s="31">
        <v>255</v>
      </c>
      <c r="G21" s="31">
        <f t="shared" si="8"/>
        <v>301.59000000000003</v>
      </c>
      <c r="H21" s="31">
        <v>305</v>
      </c>
      <c r="I21" s="31">
        <f t="shared" si="9"/>
        <v>402.12</v>
      </c>
      <c r="J21" s="31">
        <v>405</v>
      </c>
      <c r="K21" s="31">
        <f t="shared" si="10"/>
        <v>603.1800000000001</v>
      </c>
      <c r="L21" s="31">
        <v>605</v>
      </c>
      <c r="M21" s="31">
        <f t="shared" si="11"/>
        <v>502.65</v>
      </c>
      <c r="N21" s="31">
        <v>505</v>
      </c>
      <c r="O21" s="31">
        <f t="shared" si="12"/>
        <v>603.1800000000001</v>
      </c>
      <c r="P21" s="31">
        <v>605</v>
      </c>
      <c r="Q21" s="31">
        <f t="shared" si="13"/>
        <v>904.77</v>
      </c>
      <c r="R21" s="31">
        <v>905</v>
      </c>
      <c r="W21" s="51"/>
      <c r="X21" s="30" t="s">
        <v>22</v>
      </c>
      <c r="Y21" s="31">
        <v>329</v>
      </c>
      <c r="Z21" s="31">
        <v>255</v>
      </c>
      <c r="AA21" s="31">
        <v>305</v>
      </c>
      <c r="AB21" s="31">
        <v>405</v>
      </c>
      <c r="AC21" s="31">
        <v>605</v>
      </c>
      <c r="AD21" s="31">
        <v>505</v>
      </c>
      <c r="AE21" s="31">
        <v>605</v>
      </c>
      <c r="AF21" s="31">
        <v>905</v>
      </c>
    </row>
    <row r="22" spans="1:32" ht="15" customHeight="1">
      <c r="A22" s="58"/>
      <c r="B22" s="30" t="s">
        <v>58</v>
      </c>
      <c r="C22" s="31">
        <v>419</v>
      </c>
      <c r="D22" s="13">
        <f aca="true" t="shared" si="15" ref="D22:D29">0.36*100+0.36*150*0.8+0.36*150*0.75+(C22-400)*0.36*0.7</f>
        <v>124.488</v>
      </c>
      <c r="E22" s="31">
        <f t="shared" si="0"/>
        <v>311.22</v>
      </c>
      <c r="F22" s="31">
        <v>315</v>
      </c>
      <c r="G22" s="31">
        <f t="shared" si="8"/>
        <v>373.464</v>
      </c>
      <c r="H22" s="31">
        <v>375</v>
      </c>
      <c r="I22" s="31">
        <f t="shared" si="9"/>
        <v>497.952</v>
      </c>
      <c r="J22" s="31">
        <v>500</v>
      </c>
      <c r="K22" s="31">
        <f t="shared" si="10"/>
        <v>746.928</v>
      </c>
      <c r="L22" s="31">
        <v>750</v>
      </c>
      <c r="M22" s="31">
        <f t="shared" si="11"/>
        <v>622.44</v>
      </c>
      <c r="N22" s="31">
        <v>625</v>
      </c>
      <c r="O22" s="31">
        <f t="shared" si="12"/>
        <v>746.928</v>
      </c>
      <c r="P22" s="31">
        <v>750</v>
      </c>
      <c r="Q22" s="31">
        <f t="shared" si="13"/>
        <v>1120.392</v>
      </c>
      <c r="R22" s="31">
        <v>1125</v>
      </c>
      <c r="W22" s="51"/>
      <c r="X22" s="30" t="s">
        <v>58</v>
      </c>
      <c r="Y22" s="31">
        <v>419</v>
      </c>
      <c r="Z22" s="31">
        <v>315</v>
      </c>
      <c r="AA22" s="31">
        <v>375</v>
      </c>
      <c r="AB22" s="31">
        <v>500</v>
      </c>
      <c r="AC22" s="31">
        <v>750</v>
      </c>
      <c r="AD22" s="31">
        <v>625</v>
      </c>
      <c r="AE22" s="31">
        <v>750</v>
      </c>
      <c r="AF22" s="31">
        <v>1125</v>
      </c>
    </row>
    <row r="23" spans="1:32" ht="15" customHeight="1">
      <c r="A23" s="58"/>
      <c r="B23" s="30" t="s">
        <v>23</v>
      </c>
      <c r="C23" s="31">
        <v>440</v>
      </c>
      <c r="D23" s="13">
        <f t="shared" si="15"/>
        <v>129.78</v>
      </c>
      <c r="E23" s="31">
        <f t="shared" si="0"/>
        <v>324.45</v>
      </c>
      <c r="F23" s="31">
        <v>325</v>
      </c>
      <c r="G23" s="31">
        <f t="shared" si="8"/>
        <v>389.34000000000003</v>
      </c>
      <c r="H23" s="31">
        <v>390</v>
      </c>
      <c r="I23" s="31">
        <f t="shared" si="9"/>
        <v>519.12</v>
      </c>
      <c r="J23" s="31">
        <v>520</v>
      </c>
      <c r="K23" s="31">
        <f t="shared" si="10"/>
        <v>778.6800000000001</v>
      </c>
      <c r="L23" s="31">
        <v>780</v>
      </c>
      <c r="M23" s="31">
        <f t="shared" si="11"/>
        <v>648.9</v>
      </c>
      <c r="N23" s="31">
        <v>650</v>
      </c>
      <c r="O23" s="31">
        <f t="shared" si="12"/>
        <v>778.6800000000001</v>
      </c>
      <c r="P23" s="31">
        <v>780</v>
      </c>
      <c r="Q23" s="31">
        <f t="shared" si="13"/>
        <v>1168.02</v>
      </c>
      <c r="R23" s="31">
        <v>1170</v>
      </c>
      <c r="W23" s="51"/>
      <c r="X23" s="30" t="s">
        <v>23</v>
      </c>
      <c r="Y23" s="31">
        <v>440</v>
      </c>
      <c r="Z23" s="31">
        <v>325</v>
      </c>
      <c r="AA23" s="31">
        <v>390</v>
      </c>
      <c r="AB23" s="31">
        <v>520</v>
      </c>
      <c r="AC23" s="31">
        <v>780</v>
      </c>
      <c r="AD23" s="31">
        <v>650</v>
      </c>
      <c r="AE23" s="31">
        <v>780</v>
      </c>
      <c r="AF23" s="31">
        <v>1170</v>
      </c>
    </row>
    <row r="24" spans="1:32" ht="15" customHeight="1">
      <c r="A24" s="58"/>
      <c r="B24" s="30" t="s">
        <v>5</v>
      </c>
      <c r="C24" s="31">
        <v>456</v>
      </c>
      <c r="D24" s="13">
        <f t="shared" si="15"/>
        <v>133.812</v>
      </c>
      <c r="E24" s="31">
        <f t="shared" si="0"/>
        <v>334.53000000000003</v>
      </c>
      <c r="F24" s="31">
        <v>335</v>
      </c>
      <c r="G24" s="31">
        <f t="shared" si="8"/>
        <v>401.43600000000004</v>
      </c>
      <c r="H24" s="31">
        <v>405</v>
      </c>
      <c r="I24" s="31">
        <f t="shared" si="9"/>
        <v>535.248</v>
      </c>
      <c r="J24" s="31">
        <v>540</v>
      </c>
      <c r="K24" s="31">
        <f t="shared" si="10"/>
        <v>802.8720000000001</v>
      </c>
      <c r="L24" s="31">
        <v>805</v>
      </c>
      <c r="M24" s="31">
        <f t="shared" si="11"/>
        <v>669.0600000000001</v>
      </c>
      <c r="N24" s="31">
        <v>670</v>
      </c>
      <c r="O24" s="31">
        <f t="shared" si="12"/>
        <v>802.8720000000001</v>
      </c>
      <c r="P24" s="31">
        <v>805</v>
      </c>
      <c r="Q24" s="31">
        <f t="shared" si="13"/>
        <v>1204.308</v>
      </c>
      <c r="R24" s="31">
        <v>1205</v>
      </c>
      <c r="W24" s="51"/>
      <c r="X24" s="30" t="s">
        <v>5</v>
      </c>
      <c r="Y24" s="31">
        <v>456</v>
      </c>
      <c r="Z24" s="31">
        <v>335</v>
      </c>
      <c r="AA24" s="31">
        <v>405</v>
      </c>
      <c r="AB24" s="31">
        <v>540</v>
      </c>
      <c r="AC24" s="31">
        <v>805</v>
      </c>
      <c r="AD24" s="31">
        <v>670</v>
      </c>
      <c r="AE24" s="31">
        <v>805</v>
      </c>
      <c r="AF24" s="31">
        <v>1205</v>
      </c>
    </row>
    <row r="25" spans="1:32" ht="15" customHeight="1">
      <c r="A25" s="58"/>
      <c r="B25" s="30" t="s">
        <v>9</v>
      </c>
      <c r="C25" s="31">
        <v>466</v>
      </c>
      <c r="D25" s="13">
        <f t="shared" si="15"/>
        <v>136.332</v>
      </c>
      <c r="E25" s="31">
        <f t="shared" si="0"/>
        <v>340.83</v>
      </c>
      <c r="F25" s="31">
        <v>345</v>
      </c>
      <c r="G25" s="31">
        <f t="shared" si="8"/>
        <v>408.996</v>
      </c>
      <c r="H25" s="31">
        <v>410</v>
      </c>
      <c r="I25" s="31">
        <f t="shared" si="9"/>
        <v>545.328</v>
      </c>
      <c r="J25" s="31">
        <v>550</v>
      </c>
      <c r="K25" s="31">
        <f t="shared" si="10"/>
        <v>817.992</v>
      </c>
      <c r="L25" s="31">
        <v>820</v>
      </c>
      <c r="M25" s="31">
        <f t="shared" si="11"/>
        <v>681.66</v>
      </c>
      <c r="N25" s="31">
        <v>685</v>
      </c>
      <c r="O25" s="31">
        <f t="shared" si="12"/>
        <v>817.992</v>
      </c>
      <c r="P25" s="31">
        <v>820</v>
      </c>
      <c r="Q25" s="31">
        <f t="shared" si="13"/>
        <v>1226.9879999999998</v>
      </c>
      <c r="R25" s="31">
        <v>1230</v>
      </c>
      <c r="W25" s="51"/>
      <c r="X25" s="30" t="s">
        <v>9</v>
      </c>
      <c r="Y25" s="31">
        <v>466</v>
      </c>
      <c r="Z25" s="31">
        <v>345</v>
      </c>
      <c r="AA25" s="31">
        <v>410</v>
      </c>
      <c r="AB25" s="31">
        <v>550</v>
      </c>
      <c r="AC25" s="31">
        <v>820</v>
      </c>
      <c r="AD25" s="31">
        <v>685</v>
      </c>
      <c r="AE25" s="31">
        <v>820</v>
      </c>
      <c r="AF25" s="31">
        <v>1230</v>
      </c>
    </row>
    <row r="26" spans="1:32" ht="15" customHeight="1">
      <c r="A26" s="58"/>
      <c r="B26" s="30" t="s">
        <v>25</v>
      </c>
      <c r="C26" s="31">
        <v>487</v>
      </c>
      <c r="D26" s="13">
        <f t="shared" si="15"/>
        <v>141.624</v>
      </c>
      <c r="E26" s="31">
        <f t="shared" si="0"/>
        <v>354.06</v>
      </c>
      <c r="F26" s="31">
        <v>355</v>
      </c>
      <c r="G26" s="31">
        <f t="shared" si="8"/>
        <v>424.87199999999996</v>
      </c>
      <c r="H26" s="31">
        <v>425</v>
      </c>
      <c r="I26" s="31">
        <f t="shared" si="9"/>
        <v>566.496</v>
      </c>
      <c r="J26" s="31">
        <v>570</v>
      </c>
      <c r="K26" s="31">
        <f t="shared" si="10"/>
        <v>849.7439999999999</v>
      </c>
      <c r="L26" s="31">
        <v>850</v>
      </c>
      <c r="M26" s="31">
        <f t="shared" si="11"/>
        <v>708.12</v>
      </c>
      <c r="N26" s="31">
        <v>710</v>
      </c>
      <c r="O26" s="31">
        <f t="shared" si="12"/>
        <v>849.7439999999999</v>
      </c>
      <c r="P26" s="31">
        <v>850</v>
      </c>
      <c r="Q26" s="31">
        <f t="shared" si="13"/>
        <v>1274.616</v>
      </c>
      <c r="R26" s="31">
        <v>1275</v>
      </c>
      <c r="W26" s="51"/>
      <c r="X26" s="30" t="s">
        <v>25</v>
      </c>
      <c r="Y26" s="31">
        <v>487</v>
      </c>
      <c r="Z26" s="31">
        <v>355</v>
      </c>
      <c r="AA26" s="31">
        <v>425</v>
      </c>
      <c r="AB26" s="31">
        <v>570</v>
      </c>
      <c r="AC26" s="31">
        <v>850</v>
      </c>
      <c r="AD26" s="31">
        <v>710</v>
      </c>
      <c r="AE26" s="31">
        <v>850</v>
      </c>
      <c r="AF26" s="31">
        <v>1275</v>
      </c>
    </row>
    <row r="27" spans="1:32" ht="15" customHeight="1">
      <c r="A27" s="58"/>
      <c r="B27" s="30" t="s">
        <v>7</v>
      </c>
      <c r="C27" s="31">
        <v>503</v>
      </c>
      <c r="D27" s="13">
        <f t="shared" si="15"/>
        <v>145.656</v>
      </c>
      <c r="E27" s="31">
        <f t="shared" si="0"/>
        <v>364.14</v>
      </c>
      <c r="F27" s="31">
        <v>365</v>
      </c>
      <c r="G27" s="31">
        <f t="shared" si="8"/>
        <v>436.968</v>
      </c>
      <c r="H27" s="31">
        <v>440</v>
      </c>
      <c r="I27" s="31">
        <f t="shared" si="9"/>
        <v>582.624</v>
      </c>
      <c r="J27" s="31">
        <v>585</v>
      </c>
      <c r="K27" s="31">
        <f t="shared" si="10"/>
        <v>873.936</v>
      </c>
      <c r="L27" s="31">
        <v>875</v>
      </c>
      <c r="M27" s="31">
        <f t="shared" si="11"/>
        <v>728.28</v>
      </c>
      <c r="N27" s="31">
        <v>730</v>
      </c>
      <c r="O27" s="31">
        <f t="shared" si="12"/>
        <v>873.936</v>
      </c>
      <c r="P27" s="31">
        <v>875</v>
      </c>
      <c r="Q27" s="31">
        <f t="shared" si="13"/>
        <v>1310.904</v>
      </c>
      <c r="R27" s="31">
        <v>1315</v>
      </c>
      <c r="W27" s="51"/>
      <c r="X27" s="30" t="s">
        <v>7</v>
      </c>
      <c r="Y27" s="31">
        <v>503</v>
      </c>
      <c r="Z27" s="31">
        <v>365</v>
      </c>
      <c r="AA27" s="31">
        <v>440</v>
      </c>
      <c r="AB27" s="31">
        <v>585</v>
      </c>
      <c r="AC27" s="31">
        <v>875</v>
      </c>
      <c r="AD27" s="31">
        <v>730</v>
      </c>
      <c r="AE27" s="31">
        <v>875</v>
      </c>
      <c r="AF27" s="31">
        <v>1315</v>
      </c>
    </row>
    <row r="28" spans="1:32" ht="15" customHeight="1">
      <c r="A28" s="58"/>
      <c r="B28" s="30" t="s">
        <v>35</v>
      </c>
      <c r="C28" s="31">
        <v>520</v>
      </c>
      <c r="D28" s="13">
        <f t="shared" si="15"/>
        <v>149.94</v>
      </c>
      <c r="E28" s="31">
        <f t="shared" si="0"/>
        <v>374.85</v>
      </c>
      <c r="F28" s="31">
        <v>375</v>
      </c>
      <c r="G28" s="31">
        <f t="shared" si="8"/>
        <v>449.82</v>
      </c>
      <c r="H28" s="31">
        <v>450</v>
      </c>
      <c r="I28" s="31">
        <f t="shared" si="9"/>
        <v>599.76</v>
      </c>
      <c r="J28" s="31">
        <v>600</v>
      </c>
      <c r="K28" s="31">
        <f t="shared" si="10"/>
        <v>899.64</v>
      </c>
      <c r="L28" s="31">
        <v>900</v>
      </c>
      <c r="M28" s="31">
        <f t="shared" si="11"/>
        <v>749.7</v>
      </c>
      <c r="N28" s="31">
        <v>750</v>
      </c>
      <c r="O28" s="31">
        <f t="shared" si="12"/>
        <v>899.64</v>
      </c>
      <c r="P28" s="31">
        <v>900</v>
      </c>
      <c r="Q28" s="31">
        <f t="shared" si="13"/>
        <v>1349.46</v>
      </c>
      <c r="R28" s="31">
        <v>1350</v>
      </c>
      <c r="W28" s="51"/>
      <c r="X28" s="30" t="s">
        <v>35</v>
      </c>
      <c r="Y28" s="31">
        <v>520</v>
      </c>
      <c r="Z28" s="31">
        <v>375</v>
      </c>
      <c r="AA28" s="31">
        <v>450</v>
      </c>
      <c r="AB28" s="31">
        <v>600</v>
      </c>
      <c r="AC28" s="31">
        <v>900</v>
      </c>
      <c r="AD28" s="31">
        <v>750</v>
      </c>
      <c r="AE28" s="31">
        <v>900</v>
      </c>
      <c r="AF28" s="31">
        <v>1350</v>
      </c>
    </row>
    <row r="29" spans="1:32" ht="15" customHeight="1">
      <c r="A29" s="68"/>
      <c r="B29" s="38" t="s">
        <v>32</v>
      </c>
      <c r="C29" s="39">
        <v>537</v>
      </c>
      <c r="D29" s="17">
        <f t="shared" si="15"/>
        <v>154.224</v>
      </c>
      <c r="E29" s="39">
        <f t="shared" si="0"/>
        <v>385.55999999999995</v>
      </c>
      <c r="F29" s="39">
        <v>390</v>
      </c>
      <c r="G29" s="39">
        <f t="shared" si="8"/>
        <v>462.67199999999997</v>
      </c>
      <c r="H29" s="39">
        <v>465</v>
      </c>
      <c r="I29" s="39">
        <f t="shared" si="9"/>
        <v>616.896</v>
      </c>
      <c r="J29" s="39">
        <v>620</v>
      </c>
      <c r="K29" s="39">
        <f t="shared" si="10"/>
        <v>925.3439999999999</v>
      </c>
      <c r="L29" s="39">
        <v>930</v>
      </c>
      <c r="M29" s="39">
        <f t="shared" si="11"/>
        <v>771.1199999999999</v>
      </c>
      <c r="N29" s="39">
        <v>775</v>
      </c>
      <c r="O29" s="39">
        <f t="shared" si="12"/>
        <v>925.3439999999999</v>
      </c>
      <c r="P29" s="39">
        <v>930</v>
      </c>
      <c r="Q29" s="39">
        <f t="shared" si="13"/>
        <v>1388.0159999999998</v>
      </c>
      <c r="R29" s="31">
        <v>1390</v>
      </c>
      <c r="W29" s="52"/>
      <c r="X29" s="38" t="s">
        <v>32</v>
      </c>
      <c r="Y29" s="39">
        <v>537</v>
      </c>
      <c r="Z29" s="39">
        <v>390</v>
      </c>
      <c r="AA29" s="39">
        <v>465</v>
      </c>
      <c r="AB29" s="39">
        <v>620</v>
      </c>
      <c r="AC29" s="39">
        <v>930</v>
      </c>
      <c r="AD29" s="39">
        <v>775</v>
      </c>
      <c r="AE29" s="39">
        <v>930</v>
      </c>
      <c r="AF29" s="31">
        <v>1390</v>
      </c>
    </row>
    <row r="30" spans="1:32" ht="17.25">
      <c r="A30" s="72" t="s">
        <v>14</v>
      </c>
      <c r="B30" s="30" t="s">
        <v>21</v>
      </c>
      <c r="C30" s="31">
        <v>23</v>
      </c>
      <c r="D30" s="31">
        <f>0.36*C30</f>
        <v>8.28</v>
      </c>
      <c r="E30" s="31">
        <f t="shared" si="0"/>
        <v>20.7</v>
      </c>
      <c r="F30" s="31">
        <v>35</v>
      </c>
      <c r="G30" s="31">
        <f t="shared" si="8"/>
        <v>24.839999999999996</v>
      </c>
      <c r="H30" s="31">
        <v>40</v>
      </c>
      <c r="I30" s="31">
        <f t="shared" si="9"/>
        <v>33.12</v>
      </c>
      <c r="J30" s="31">
        <v>80</v>
      </c>
      <c r="K30" s="31">
        <f t="shared" si="10"/>
        <v>49.67999999999999</v>
      </c>
      <c r="L30" s="31">
        <v>100</v>
      </c>
      <c r="M30" s="31">
        <f t="shared" si="11"/>
        <v>41.4</v>
      </c>
      <c r="N30" s="31">
        <v>90</v>
      </c>
      <c r="O30" s="31">
        <f t="shared" si="12"/>
        <v>49.67999999999999</v>
      </c>
      <c r="P30" s="31">
        <v>100</v>
      </c>
      <c r="Q30" s="31">
        <f t="shared" si="13"/>
        <v>74.52</v>
      </c>
      <c r="R30" s="31">
        <v>120</v>
      </c>
      <c r="W30" s="72" t="s">
        <v>14</v>
      </c>
      <c r="X30" s="30" t="s">
        <v>21</v>
      </c>
      <c r="Y30" s="31">
        <v>23</v>
      </c>
      <c r="Z30" s="31">
        <v>35</v>
      </c>
      <c r="AA30" s="31">
        <v>40</v>
      </c>
      <c r="AB30" s="31">
        <v>80</v>
      </c>
      <c r="AC30" s="31">
        <v>100</v>
      </c>
      <c r="AD30" s="31">
        <v>90</v>
      </c>
      <c r="AE30" s="31">
        <v>100</v>
      </c>
      <c r="AF30" s="31">
        <v>120</v>
      </c>
    </row>
    <row r="31" spans="1:32" ht="17.25">
      <c r="A31" s="73"/>
      <c r="B31" s="30" t="s">
        <v>68</v>
      </c>
      <c r="C31" s="31">
        <v>50</v>
      </c>
      <c r="D31" s="31">
        <f>0.36*C31</f>
        <v>18</v>
      </c>
      <c r="E31" s="31">
        <f t="shared" si="0"/>
        <v>45</v>
      </c>
      <c r="F31" s="31">
        <v>45</v>
      </c>
      <c r="G31" s="31">
        <f t="shared" si="8"/>
        <v>54</v>
      </c>
      <c r="H31" s="31">
        <v>55</v>
      </c>
      <c r="I31" s="31">
        <f t="shared" si="9"/>
        <v>72</v>
      </c>
      <c r="J31" s="31">
        <v>80</v>
      </c>
      <c r="K31" s="31">
        <f t="shared" si="10"/>
        <v>108</v>
      </c>
      <c r="L31" s="31">
        <v>110</v>
      </c>
      <c r="M31" s="31">
        <f t="shared" si="11"/>
        <v>90</v>
      </c>
      <c r="N31" s="31">
        <v>90</v>
      </c>
      <c r="O31" s="31">
        <f t="shared" si="12"/>
        <v>108</v>
      </c>
      <c r="P31" s="31">
        <v>110</v>
      </c>
      <c r="Q31" s="31">
        <f t="shared" si="13"/>
        <v>162</v>
      </c>
      <c r="R31" s="31">
        <v>165</v>
      </c>
      <c r="W31" s="73"/>
      <c r="X31" s="30" t="s">
        <v>68</v>
      </c>
      <c r="Y31" s="31">
        <v>50</v>
      </c>
      <c r="Z31" s="31">
        <v>45</v>
      </c>
      <c r="AA31" s="31">
        <v>55</v>
      </c>
      <c r="AB31" s="31">
        <v>80</v>
      </c>
      <c r="AC31" s="31">
        <v>110</v>
      </c>
      <c r="AD31" s="31">
        <v>90</v>
      </c>
      <c r="AE31" s="31">
        <v>110</v>
      </c>
      <c r="AF31" s="31">
        <v>165</v>
      </c>
    </row>
    <row r="32" spans="1:32" ht="15" customHeight="1">
      <c r="A32" s="73"/>
      <c r="B32" s="30" t="s">
        <v>59</v>
      </c>
      <c r="C32" s="31">
        <v>91</v>
      </c>
      <c r="D32" s="31">
        <f>0.36*C32</f>
        <v>32.76</v>
      </c>
      <c r="E32" s="31">
        <f t="shared" si="0"/>
        <v>81.89999999999999</v>
      </c>
      <c r="F32" s="31">
        <v>85</v>
      </c>
      <c r="G32" s="31">
        <f t="shared" si="8"/>
        <v>98.28</v>
      </c>
      <c r="H32" s="31">
        <v>100</v>
      </c>
      <c r="I32" s="31">
        <f t="shared" si="9"/>
        <v>131.04</v>
      </c>
      <c r="J32" s="31">
        <v>135</v>
      </c>
      <c r="K32" s="31">
        <f t="shared" si="10"/>
        <v>196.56</v>
      </c>
      <c r="L32" s="31">
        <v>200</v>
      </c>
      <c r="M32" s="31">
        <f t="shared" si="11"/>
        <v>163.79999999999998</v>
      </c>
      <c r="N32" s="31">
        <v>165</v>
      </c>
      <c r="O32" s="31">
        <f t="shared" si="12"/>
        <v>196.56</v>
      </c>
      <c r="P32" s="31">
        <v>200</v>
      </c>
      <c r="Q32" s="31">
        <f t="shared" si="13"/>
        <v>294.84</v>
      </c>
      <c r="R32" s="31">
        <v>295</v>
      </c>
      <c r="W32" s="73"/>
      <c r="X32" s="30" t="s">
        <v>59</v>
      </c>
      <c r="Y32" s="31">
        <v>91</v>
      </c>
      <c r="Z32" s="31">
        <v>85</v>
      </c>
      <c r="AA32" s="31">
        <v>100</v>
      </c>
      <c r="AB32" s="31">
        <v>135</v>
      </c>
      <c r="AC32" s="31">
        <v>200</v>
      </c>
      <c r="AD32" s="31">
        <v>165</v>
      </c>
      <c r="AE32" s="31">
        <v>200</v>
      </c>
      <c r="AF32" s="31">
        <v>295</v>
      </c>
    </row>
    <row r="33" spans="1:32" ht="17.25">
      <c r="A33" s="73"/>
      <c r="B33" s="30" t="s">
        <v>42</v>
      </c>
      <c r="C33" s="31">
        <v>116</v>
      </c>
      <c r="D33" s="13">
        <f aca="true" t="shared" si="16" ref="D33:D40">0.36*100+(C33-100)*0.36*0.8</f>
        <v>40.608</v>
      </c>
      <c r="E33" s="31">
        <f t="shared" si="0"/>
        <v>101.52</v>
      </c>
      <c r="F33" s="31">
        <v>105</v>
      </c>
      <c r="G33" s="31">
        <f t="shared" si="8"/>
        <v>121.82399999999998</v>
      </c>
      <c r="H33" s="31">
        <v>125</v>
      </c>
      <c r="I33" s="31">
        <f t="shared" si="9"/>
        <v>162.432</v>
      </c>
      <c r="J33" s="31">
        <v>165</v>
      </c>
      <c r="K33" s="31">
        <f t="shared" si="10"/>
        <v>243.64799999999997</v>
      </c>
      <c r="L33" s="31">
        <v>245</v>
      </c>
      <c r="M33" s="31">
        <f t="shared" si="11"/>
        <v>203.04</v>
      </c>
      <c r="N33" s="31">
        <v>205</v>
      </c>
      <c r="O33" s="31">
        <f t="shared" si="12"/>
        <v>243.64799999999997</v>
      </c>
      <c r="P33" s="31">
        <v>245</v>
      </c>
      <c r="Q33" s="31">
        <f t="shared" si="13"/>
        <v>365.472</v>
      </c>
      <c r="R33" s="31">
        <v>370</v>
      </c>
      <c r="W33" s="73"/>
      <c r="X33" s="30" t="s">
        <v>42</v>
      </c>
      <c r="Y33" s="31">
        <v>116</v>
      </c>
      <c r="Z33" s="31">
        <v>105</v>
      </c>
      <c r="AA33" s="31">
        <v>125</v>
      </c>
      <c r="AB33" s="31">
        <v>165</v>
      </c>
      <c r="AC33" s="31">
        <v>245</v>
      </c>
      <c r="AD33" s="31">
        <v>205</v>
      </c>
      <c r="AE33" s="31">
        <v>245</v>
      </c>
      <c r="AF33" s="31">
        <v>370</v>
      </c>
    </row>
    <row r="34" spans="1:32" ht="17.25">
      <c r="A34" s="73"/>
      <c r="B34" s="30" t="s">
        <v>2</v>
      </c>
      <c r="C34" s="31">
        <v>131</v>
      </c>
      <c r="D34" s="13">
        <f t="shared" si="16"/>
        <v>44.928</v>
      </c>
      <c r="E34" s="31">
        <f t="shared" si="0"/>
        <v>112.32</v>
      </c>
      <c r="F34" s="31">
        <v>115</v>
      </c>
      <c r="G34" s="31">
        <f t="shared" si="8"/>
        <v>134.784</v>
      </c>
      <c r="H34" s="31">
        <v>135</v>
      </c>
      <c r="I34" s="31">
        <f t="shared" si="9"/>
        <v>179.712</v>
      </c>
      <c r="J34" s="31">
        <v>180</v>
      </c>
      <c r="K34" s="31">
        <f t="shared" si="10"/>
        <v>269.568</v>
      </c>
      <c r="L34" s="31">
        <v>270</v>
      </c>
      <c r="M34" s="31">
        <f t="shared" si="11"/>
        <v>224.64</v>
      </c>
      <c r="N34" s="31">
        <v>225</v>
      </c>
      <c r="O34" s="31">
        <f t="shared" si="12"/>
        <v>269.568</v>
      </c>
      <c r="P34" s="31">
        <v>270</v>
      </c>
      <c r="Q34" s="31">
        <f t="shared" si="13"/>
        <v>404.352</v>
      </c>
      <c r="R34" s="31">
        <v>405</v>
      </c>
      <c r="W34" s="73"/>
      <c r="X34" s="30" t="s">
        <v>2</v>
      </c>
      <c r="Y34" s="31">
        <v>131</v>
      </c>
      <c r="Z34" s="31">
        <v>115</v>
      </c>
      <c r="AA34" s="31">
        <v>135</v>
      </c>
      <c r="AB34" s="31">
        <v>180</v>
      </c>
      <c r="AC34" s="31">
        <v>270</v>
      </c>
      <c r="AD34" s="31">
        <v>225</v>
      </c>
      <c r="AE34" s="31">
        <v>270</v>
      </c>
      <c r="AF34" s="31">
        <v>405</v>
      </c>
    </row>
    <row r="35" spans="1:32" ht="17.25">
      <c r="A35" s="73"/>
      <c r="B35" s="30" t="s">
        <v>71</v>
      </c>
      <c r="C35" s="31">
        <v>147</v>
      </c>
      <c r="D35" s="13">
        <f t="shared" si="16"/>
        <v>49.536</v>
      </c>
      <c r="E35" s="31">
        <f t="shared" si="0"/>
        <v>123.84</v>
      </c>
      <c r="F35" s="31">
        <v>125</v>
      </c>
      <c r="G35" s="31">
        <f t="shared" si="8"/>
        <v>148.608</v>
      </c>
      <c r="H35" s="31">
        <v>150</v>
      </c>
      <c r="I35" s="31">
        <f t="shared" si="9"/>
        <v>198.144</v>
      </c>
      <c r="J35" s="31">
        <v>200</v>
      </c>
      <c r="K35" s="31">
        <f t="shared" si="10"/>
        <v>297.216</v>
      </c>
      <c r="L35" s="31">
        <v>300</v>
      </c>
      <c r="M35" s="31">
        <f t="shared" si="11"/>
        <v>247.68</v>
      </c>
      <c r="N35" s="31">
        <v>250</v>
      </c>
      <c r="O35" s="31">
        <f t="shared" si="12"/>
        <v>297.216</v>
      </c>
      <c r="P35" s="31">
        <v>300</v>
      </c>
      <c r="Q35" s="31">
        <f t="shared" si="13"/>
        <v>445.824</v>
      </c>
      <c r="R35" s="31">
        <v>450</v>
      </c>
      <c r="W35" s="73"/>
      <c r="X35" s="30" t="s">
        <v>71</v>
      </c>
      <c r="Y35" s="31">
        <v>147</v>
      </c>
      <c r="Z35" s="31">
        <v>125</v>
      </c>
      <c r="AA35" s="31">
        <v>150</v>
      </c>
      <c r="AB35" s="31">
        <v>200</v>
      </c>
      <c r="AC35" s="31">
        <v>300</v>
      </c>
      <c r="AD35" s="31">
        <v>250</v>
      </c>
      <c r="AE35" s="31">
        <v>300</v>
      </c>
      <c r="AF35" s="31">
        <v>450</v>
      </c>
    </row>
    <row r="36" spans="1:32" ht="17.25">
      <c r="A36" s="73"/>
      <c r="B36" s="30" t="s">
        <v>45</v>
      </c>
      <c r="C36" s="31">
        <v>163</v>
      </c>
      <c r="D36" s="13">
        <f t="shared" si="16"/>
        <v>54.144000000000005</v>
      </c>
      <c r="E36" s="31">
        <f t="shared" si="0"/>
        <v>135.36</v>
      </c>
      <c r="F36" s="31">
        <v>140</v>
      </c>
      <c r="G36" s="31">
        <f t="shared" si="8"/>
        <v>162.43200000000002</v>
      </c>
      <c r="H36" s="31">
        <v>165</v>
      </c>
      <c r="I36" s="31">
        <f t="shared" si="9"/>
        <v>216.57600000000002</v>
      </c>
      <c r="J36" s="31">
        <v>220</v>
      </c>
      <c r="K36" s="31">
        <f t="shared" si="10"/>
        <v>324.86400000000003</v>
      </c>
      <c r="L36" s="31">
        <v>325</v>
      </c>
      <c r="M36" s="31">
        <f t="shared" si="11"/>
        <v>270.72</v>
      </c>
      <c r="N36" s="31">
        <v>275</v>
      </c>
      <c r="O36" s="31">
        <f t="shared" si="12"/>
        <v>324.86400000000003</v>
      </c>
      <c r="P36" s="31">
        <v>325</v>
      </c>
      <c r="Q36" s="31">
        <f t="shared" si="13"/>
        <v>487.29600000000005</v>
      </c>
      <c r="R36" s="31">
        <v>490</v>
      </c>
      <c r="W36" s="73"/>
      <c r="X36" s="30" t="s">
        <v>45</v>
      </c>
      <c r="Y36" s="31">
        <v>163</v>
      </c>
      <c r="Z36" s="31">
        <v>140</v>
      </c>
      <c r="AA36" s="31">
        <v>165</v>
      </c>
      <c r="AB36" s="31">
        <v>220</v>
      </c>
      <c r="AC36" s="31">
        <v>325</v>
      </c>
      <c r="AD36" s="31">
        <v>275</v>
      </c>
      <c r="AE36" s="31">
        <v>325</v>
      </c>
      <c r="AF36" s="31">
        <v>490</v>
      </c>
    </row>
    <row r="37" spans="1:32" ht="17.25">
      <c r="A37" s="73"/>
      <c r="B37" s="30" t="s">
        <v>11</v>
      </c>
      <c r="C37" s="31">
        <v>173</v>
      </c>
      <c r="D37" s="13">
        <f t="shared" si="16"/>
        <v>57.024</v>
      </c>
      <c r="E37" s="31">
        <f t="shared" si="0"/>
        <v>142.56</v>
      </c>
      <c r="F37" s="31">
        <v>145</v>
      </c>
      <c r="G37" s="31">
        <f t="shared" si="8"/>
        <v>171.072</v>
      </c>
      <c r="H37" s="31">
        <v>175</v>
      </c>
      <c r="I37" s="31">
        <f t="shared" si="9"/>
        <v>228.096</v>
      </c>
      <c r="J37" s="31">
        <v>230</v>
      </c>
      <c r="K37" s="31">
        <f t="shared" si="10"/>
        <v>342.144</v>
      </c>
      <c r="L37" s="31">
        <v>345</v>
      </c>
      <c r="M37" s="31">
        <f t="shared" si="11"/>
        <v>285.12</v>
      </c>
      <c r="N37" s="31">
        <v>290</v>
      </c>
      <c r="O37" s="31">
        <f t="shared" si="12"/>
        <v>342.144</v>
      </c>
      <c r="P37" s="31">
        <v>345</v>
      </c>
      <c r="Q37" s="31">
        <f t="shared" si="13"/>
        <v>513.216</v>
      </c>
      <c r="R37" s="31">
        <v>515</v>
      </c>
      <c r="W37" s="73"/>
      <c r="X37" s="30" t="s">
        <v>11</v>
      </c>
      <c r="Y37" s="31">
        <v>173</v>
      </c>
      <c r="Z37" s="31">
        <v>145</v>
      </c>
      <c r="AA37" s="31">
        <v>175</v>
      </c>
      <c r="AB37" s="31">
        <v>230</v>
      </c>
      <c r="AC37" s="31">
        <v>345</v>
      </c>
      <c r="AD37" s="31">
        <v>290</v>
      </c>
      <c r="AE37" s="31">
        <v>345</v>
      </c>
      <c r="AF37" s="31">
        <v>515</v>
      </c>
    </row>
    <row r="38" spans="1:32" ht="17.25">
      <c r="A38" s="73"/>
      <c r="B38" s="30" t="s">
        <v>39</v>
      </c>
      <c r="C38" s="31">
        <v>181</v>
      </c>
      <c r="D38" s="13">
        <f t="shared" si="16"/>
        <v>59.328</v>
      </c>
      <c r="E38" s="31">
        <f t="shared" si="0"/>
        <v>148.32</v>
      </c>
      <c r="F38" s="31">
        <v>150</v>
      </c>
      <c r="G38" s="31">
        <f t="shared" si="8"/>
        <v>177.984</v>
      </c>
      <c r="H38" s="31">
        <v>180</v>
      </c>
      <c r="I38" s="31">
        <f t="shared" si="9"/>
        <v>237.312</v>
      </c>
      <c r="J38" s="31">
        <v>240</v>
      </c>
      <c r="K38" s="31">
        <f t="shared" si="10"/>
        <v>355.968</v>
      </c>
      <c r="L38" s="31">
        <v>360</v>
      </c>
      <c r="M38" s="31">
        <f t="shared" si="11"/>
        <v>296.64</v>
      </c>
      <c r="N38" s="31">
        <v>300</v>
      </c>
      <c r="O38" s="31">
        <f t="shared" si="12"/>
        <v>355.968</v>
      </c>
      <c r="P38" s="31">
        <v>360</v>
      </c>
      <c r="Q38" s="31">
        <f t="shared" si="13"/>
        <v>533.952</v>
      </c>
      <c r="R38" s="31">
        <v>535</v>
      </c>
      <c r="W38" s="73"/>
      <c r="X38" s="30" t="s">
        <v>39</v>
      </c>
      <c r="Y38" s="31">
        <v>181</v>
      </c>
      <c r="Z38" s="31">
        <v>150</v>
      </c>
      <c r="AA38" s="31">
        <v>180</v>
      </c>
      <c r="AB38" s="31">
        <v>240</v>
      </c>
      <c r="AC38" s="31">
        <v>360</v>
      </c>
      <c r="AD38" s="31">
        <v>300</v>
      </c>
      <c r="AE38" s="31">
        <v>360</v>
      </c>
      <c r="AF38" s="31">
        <v>535</v>
      </c>
    </row>
    <row r="39" spans="1:32" ht="17.25">
      <c r="A39" s="73"/>
      <c r="B39" s="30" t="s">
        <v>24</v>
      </c>
      <c r="C39" s="31">
        <v>239</v>
      </c>
      <c r="D39" s="13">
        <f t="shared" si="16"/>
        <v>76.03200000000001</v>
      </c>
      <c r="E39" s="31">
        <f t="shared" si="0"/>
        <v>190.08000000000004</v>
      </c>
      <c r="F39" s="31">
        <v>195</v>
      </c>
      <c r="G39" s="31">
        <f t="shared" si="8"/>
        <v>228.09600000000003</v>
      </c>
      <c r="H39" s="31">
        <v>230</v>
      </c>
      <c r="I39" s="31">
        <f t="shared" si="9"/>
        <v>304.12800000000004</v>
      </c>
      <c r="J39" s="31">
        <v>325</v>
      </c>
      <c r="K39" s="31">
        <f t="shared" si="10"/>
        <v>456.19200000000006</v>
      </c>
      <c r="L39" s="31">
        <v>460</v>
      </c>
      <c r="M39" s="31">
        <f t="shared" si="11"/>
        <v>380.1600000000001</v>
      </c>
      <c r="N39" s="31">
        <v>385</v>
      </c>
      <c r="O39" s="31">
        <f t="shared" si="12"/>
        <v>456.19200000000006</v>
      </c>
      <c r="P39" s="31">
        <v>460</v>
      </c>
      <c r="Q39" s="31">
        <f t="shared" si="13"/>
        <v>684.2880000000001</v>
      </c>
      <c r="R39" s="31">
        <v>685</v>
      </c>
      <c r="W39" s="73"/>
      <c r="X39" s="30" t="s">
        <v>24</v>
      </c>
      <c r="Y39" s="31">
        <v>239</v>
      </c>
      <c r="Z39" s="31">
        <v>195</v>
      </c>
      <c r="AA39" s="31">
        <v>230</v>
      </c>
      <c r="AB39" s="31">
        <v>325</v>
      </c>
      <c r="AC39" s="31">
        <v>460</v>
      </c>
      <c r="AD39" s="31">
        <v>385</v>
      </c>
      <c r="AE39" s="31">
        <v>460</v>
      </c>
      <c r="AF39" s="31">
        <v>685</v>
      </c>
    </row>
    <row r="40" spans="1:32" ht="17.25">
      <c r="A40" s="73"/>
      <c r="B40" s="30" t="s">
        <v>52</v>
      </c>
      <c r="C40" s="31">
        <v>265</v>
      </c>
      <c r="D40" s="13">
        <f t="shared" si="16"/>
        <v>83.52000000000001</v>
      </c>
      <c r="E40" s="31">
        <f t="shared" si="0"/>
        <v>208.8</v>
      </c>
      <c r="F40" s="31">
        <v>210</v>
      </c>
      <c r="G40" s="31">
        <f t="shared" si="8"/>
        <v>250.56000000000003</v>
      </c>
      <c r="H40" s="31">
        <v>255</v>
      </c>
      <c r="I40" s="31">
        <f t="shared" si="9"/>
        <v>334.08000000000004</v>
      </c>
      <c r="J40" s="31">
        <v>335</v>
      </c>
      <c r="K40" s="31">
        <f t="shared" si="10"/>
        <v>501.12000000000006</v>
      </c>
      <c r="L40" s="31">
        <v>505</v>
      </c>
      <c r="M40" s="31">
        <f t="shared" si="11"/>
        <v>417.6</v>
      </c>
      <c r="N40" s="31">
        <v>420</v>
      </c>
      <c r="O40" s="31">
        <f t="shared" si="12"/>
        <v>501.12000000000006</v>
      </c>
      <c r="P40" s="31">
        <v>505</v>
      </c>
      <c r="Q40" s="31">
        <f t="shared" si="13"/>
        <v>751.6800000000001</v>
      </c>
      <c r="R40" s="31">
        <v>755</v>
      </c>
      <c r="W40" s="73"/>
      <c r="X40" s="30" t="s">
        <v>52</v>
      </c>
      <c r="Y40" s="31">
        <v>265</v>
      </c>
      <c r="Z40" s="31">
        <v>210</v>
      </c>
      <c r="AA40" s="31">
        <v>255</v>
      </c>
      <c r="AB40" s="31">
        <v>335</v>
      </c>
      <c r="AC40" s="31">
        <v>505</v>
      </c>
      <c r="AD40" s="31">
        <v>420</v>
      </c>
      <c r="AE40" s="31">
        <v>505</v>
      </c>
      <c r="AF40" s="31">
        <v>755</v>
      </c>
    </row>
    <row r="41" spans="1:32" ht="17.25">
      <c r="A41" s="73"/>
      <c r="B41" s="30" t="s">
        <v>4</v>
      </c>
      <c r="C41" s="31">
        <v>276</v>
      </c>
      <c r="D41" s="13">
        <f>0.36*100+0.36*150*0.8+(C41-250)*0.36*0.75</f>
        <v>86.22</v>
      </c>
      <c r="E41" s="31">
        <f t="shared" si="0"/>
        <v>215.55</v>
      </c>
      <c r="F41" s="31">
        <v>220</v>
      </c>
      <c r="G41" s="31">
        <f t="shared" si="8"/>
        <v>258.65999999999997</v>
      </c>
      <c r="H41" s="31">
        <v>260</v>
      </c>
      <c r="I41" s="31">
        <f t="shared" si="9"/>
        <v>344.88</v>
      </c>
      <c r="J41" s="31">
        <v>345</v>
      </c>
      <c r="K41" s="31">
        <f t="shared" si="10"/>
        <v>517.3199999999999</v>
      </c>
      <c r="L41" s="31">
        <v>520</v>
      </c>
      <c r="M41" s="31">
        <f t="shared" si="11"/>
        <v>431.1</v>
      </c>
      <c r="N41" s="31">
        <v>435</v>
      </c>
      <c r="O41" s="31">
        <f t="shared" si="12"/>
        <v>517.3199999999999</v>
      </c>
      <c r="P41" s="31">
        <v>520</v>
      </c>
      <c r="Q41" s="31">
        <f t="shared" si="13"/>
        <v>775.98</v>
      </c>
      <c r="R41" s="31">
        <v>780</v>
      </c>
      <c r="W41" s="73"/>
      <c r="X41" s="30" t="s">
        <v>4</v>
      </c>
      <c r="Y41" s="31">
        <v>276</v>
      </c>
      <c r="Z41" s="31">
        <v>220</v>
      </c>
      <c r="AA41" s="31">
        <v>260</v>
      </c>
      <c r="AB41" s="31">
        <v>345</v>
      </c>
      <c r="AC41" s="31">
        <v>520</v>
      </c>
      <c r="AD41" s="31">
        <v>435</v>
      </c>
      <c r="AE41" s="31">
        <v>520</v>
      </c>
      <c r="AF41" s="31">
        <v>780</v>
      </c>
    </row>
    <row r="42" spans="1:32" ht="17.25">
      <c r="A42" s="73"/>
      <c r="B42" s="30" t="s">
        <v>66</v>
      </c>
      <c r="C42" s="31">
        <v>297</v>
      </c>
      <c r="D42" s="13">
        <f>0.36*100+0.36*150*0.8+(C42-250)*0.36*0.75</f>
        <v>91.89</v>
      </c>
      <c r="E42" s="31">
        <f t="shared" si="0"/>
        <v>229.725</v>
      </c>
      <c r="F42" s="31">
        <v>230</v>
      </c>
      <c r="G42" s="31">
        <f t="shared" si="8"/>
        <v>275.67</v>
      </c>
      <c r="H42" s="31">
        <v>280</v>
      </c>
      <c r="I42" s="31">
        <f t="shared" si="9"/>
        <v>367.56</v>
      </c>
      <c r="J42" s="31">
        <v>370</v>
      </c>
      <c r="K42" s="31">
        <f t="shared" si="10"/>
        <v>551.34</v>
      </c>
      <c r="L42" s="31">
        <v>555</v>
      </c>
      <c r="M42" s="31">
        <f t="shared" si="11"/>
        <v>459.45</v>
      </c>
      <c r="N42" s="31">
        <v>460</v>
      </c>
      <c r="O42" s="31">
        <f t="shared" si="12"/>
        <v>551.34</v>
      </c>
      <c r="P42" s="31">
        <v>555</v>
      </c>
      <c r="Q42" s="31">
        <f t="shared" si="13"/>
        <v>827.01</v>
      </c>
      <c r="R42" s="31">
        <v>830</v>
      </c>
      <c r="W42" s="73"/>
      <c r="X42" s="30" t="s">
        <v>66</v>
      </c>
      <c r="Y42" s="31">
        <v>297</v>
      </c>
      <c r="Z42" s="31">
        <v>230</v>
      </c>
      <c r="AA42" s="31">
        <v>280</v>
      </c>
      <c r="AB42" s="31">
        <v>370</v>
      </c>
      <c r="AC42" s="31">
        <v>555</v>
      </c>
      <c r="AD42" s="31">
        <v>460</v>
      </c>
      <c r="AE42" s="31">
        <v>555</v>
      </c>
      <c r="AF42" s="31">
        <v>830</v>
      </c>
    </row>
    <row r="43" spans="1:32" ht="17.25">
      <c r="A43" s="73"/>
      <c r="B43" s="30" t="s">
        <v>16</v>
      </c>
      <c r="C43" s="31">
        <v>310</v>
      </c>
      <c r="D43" s="13">
        <f>0.36*100+0.36*150*0.8+(C43-250)*0.36*0.75</f>
        <v>95.4</v>
      </c>
      <c r="E43" s="31">
        <f t="shared" si="0"/>
        <v>238.5</v>
      </c>
      <c r="F43" s="31">
        <v>240</v>
      </c>
      <c r="G43" s="31">
        <f t="shared" si="8"/>
        <v>286.20000000000005</v>
      </c>
      <c r="H43" s="31">
        <v>290</v>
      </c>
      <c r="I43" s="31">
        <f t="shared" si="9"/>
        <v>381.6</v>
      </c>
      <c r="J43" s="31">
        <v>385</v>
      </c>
      <c r="K43" s="31">
        <f t="shared" si="10"/>
        <v>572.4000000000001</v>
      </c>
      <c r="L43" s="31">
        <v>575</v>
      </c>
      <c r="M43" s="31">
        <f t="shared" si="11"/>
        <v>477</v>
      </c>
      <c r="N43" s="31">
        <v>480</v>
      </c>
      <c r="O43" s="31">
        <f t="shared" si="12"/>
        <v>572.4000000000001</v>
      </c>
      <c r="P43" s="31">
        <v>575</v>
      </c>
      <c r="Q43" s="31">
        <f t="shared" si="13"/>
        <v>858.6</v>
      </c>
      <c r="R43" s="31">
        <v>860</v>
      </c>
      <c r="W43" s="73"/>
      <c r="X43" s="30" t="s">
        <v>16</v>
      </c>
      <c r="Y43" s="31">
        <v>310</v>
      </c>
      <c r="Z43" s="31">
        <v>240</v>
      </c>
      <c r="AA43" s="31">
        <v>290</v>
      </c>
      <c r="AB43" s="31">
        <v>385</v>
      </c>
      <c r="AC43" s="31">
        <v>575</v>
      </c>
      <c r="AD43" s="31">
        <v>480</v>
      </c>
      <c r="AE43" s="31">
        <v>575</v>
      </c>
      <c r="AF43" s="31">
        <v>860</v>
      </c>
    </row>
    <row r="44" spans="1:32" ht="15" customHeight="1">
      <c r="A44" s="73"/>
      <c r="B44" s="30" t="s">
        <v>69</v>
      </c>
      <c r="C44" s="31">
        <v>316</v>
      </c>
      <c r="D44" s="13">
        <f>0.36*100+0.36*150*0.8+(C44-250)*0.36*0.75</f>
        <v>97.02000000000001</v>
      </c>
      <c r="E44" s="31">
        <f t="shared" si="0"/>
        <v>242.55</v>
      </c>
      <c r="F44" s="31">
        <v>245</v>
      </c>
      <c r="G44" s="31">
        <f t="shared" si="8"/>
        <v>291.06000000000006</v>
      </c>
      <c r="H44" s="31">
        <v>295</v>
      </c>
      <c r="I44" s="31">
        <f t="shared" si="9"/>
        <v>388.08000000000004</v>
      </c>
      <c r="J44" s="31">
        <v>390</v>
      </c>
      <c r="K44" s="31">
        <f t="shared" si="10"/>
        <v>582.1200000000001</v>
      </c>
      <c r="L44" s="31">
        <v>585</v>
      </c>
      <c r="M44" s="31">
        <f t="shared" si="11"/>
        <v>485.1</v>
      </c>
      <c r="N44" s="31">
        <v>490</v>
      </c>
      <c r="O44" s="31">
        <f t="shared" si="12"/>
        <v>582.1200000000001</v>
      </c>
      <c r="P44" s="31">
        <v>585</v>
      </c>
      <c r="Q44" s="31">
        <f t="shared" si="13"/>
        <v>873.1800000000001</v>
      </c>
      <c r="R44" s="31">
        <v>875</v>
      </c>
      <c r="W44" s="73"/>
      <c r="X44" s="30" t="s">
        <v>53</v>
      </c>
      <c r="Y44" s="31">
        <v>316</v>
      </c>
      <c r="Z44" s="31">
        <v>245</v>
      </c>
      <c r="AA44" s="31">
        <v>295</v>
      </c>
      <c r="AB44" s="31">
        <v>390</v>
      </c>
      <c r="AC44" s="31">
        <v>585</v>
      </c>
      <c r="AD44" s="31">
        <v>490</v>
      </c>
      <c r="AE44" s="31">
        <v>585</v>
      </c>
      <c r="AF44" s="31">
        <v>875</v>
      </c>
    </row>
    <row r="45" spans="1:32" ht="15" customHeight="1">
      <c r="A45" s="73"/>
      <c r="B45" s="30" t="s">
        <v>22</v>
      </c>
      <c r="C45" s="31">
        <v>321</v>
      </c>
      <c r="D45" s="13">
        <f>0.36*100+0.36*150*0.8+(C45-250)*0.36*0.75</f>
        <v>98.37</v>
      </c>
      <c r="E45" s="31">
        <f t="shared" si="0"/>
        <v>245.925</v>
      </c>
      <c r="F45" s="31">
        <v>250</v>
      </c>
      <c r="G45" s="31">
        <f t="shared" si="8"/>
        <v>295.11</v>
      </c>
      <c r="H45" s="31">
        <v>300</v>
      </c>
      <c r="I45" s="31">
        <f t="shared" si="9"/>
        <v>393.48</v>
      </c>
      <c r="J45" s="31">
        <v>395</v>
      </c>
      <c r="K45" s="31">
        <f t="shared" si="10"/>
        <v>590.22</v>
      </c>
      <c r="L45" s="31">
        <v>595</v>
      </c>
      <c r="M45" s="31">
        <f t="shared" si="11"/>
        <v>491.85</v>
      </c>
      <c r="N45" s="31">
        <v>495</v>
      </c>
      <c r="O45" s="31">
        <f t="shared" si="12"/>
        <v>590.22</v>
      </c>
      <c r="P45" s="31">
        <v>595</v>
      </c>
      <c r="Q45" s="31">
        <f t="shared" si="13"/>
        <v>885.33</v>
      </c>
      <c r="R45" s="31">
        <v>890</v>
      </c>
      <c r="W45" s="73"/>
      <c r="X45" s="30" t="s">
        <v>22</v>
      </c>
      <c r="Y45" s="31">
        <v>321</v>
      </c>
      <c r="Z45" s="31">
        <v>250</v>
      </c>
      <c r="AA45" s="31">
        <v>300</v>
      </c>
      <c r="AB45" s="31">
        <v>395</v>
      </c>
      <c r="AC45" s="31">
        <v>595</v>
      </c>
      <c r="AD45" s="31">
        <v>495</v>
      </c>
      <c r="AE45" s="31">
        <v>595</v>
      </c>
      <c r="AF45" s="31">
        <v>890</v>
      </c>
    </row>
    <row r="46" spans="1:32" ht="15" customHeight="1">
      <c r="A46" s="73"/>
      <c r="B46" s="30" t="s">
        <v>58</v>
      </c>
      <c r="C46" s="31">
        <v>411</v>
      </c>
      <c r="D46" s="13">
        <f aca="true" t="shared" si="17" ref="D46:D53">0.36*100+0.36*150*0.8+0.36*150*0.75+(C46-400)*0.36*0.7</f>
        <v>122.47200000000001</v>
      </c>
      <c r="E46" s="31">
        <f t="shared" si="0"/>
        <v>306.18</v>
      </c>
      <c r="F46" s="31">
        <v>310</v>
      </c>
      <c r="G46" s="31">
        <f t="shared" si="8"/>
        <v>367.41600000000005</v>
      </c>
      <c r="H46" s="31">
        <v>370</v>
      </c>
      <c r="I46" s="31">
        <f t="shared" si="9"/>
        <v>489.88800000000003</v>
      </c>
      <c r="J46" s="31">
        <v>490</v>
      </c>
      <c r="K46" s="31">
        <f t="shared" si="10"/>
        <v>734.8320000000001</v>
      </c>
      <c r="L46" s="31">
        <v>735</v>
      </c>
      <c r="M46" s="31">
        <f t="shared" si="11"/>
        <v>612.36</v>
      </c>
      <c r="N46" s="31">
        <v>615</v>
      </c>
      <c r="O46" s="31">
        <f t="shared" si="12"/>
        <v>734.8320000000001</v>
      </c>
      <c r="P46" s="31">
        <v>735</v>
      </c>
      <c r="Q46" s="31">
        <f t="shared" si="13"/>
        <v>1102.248</v>
      </c>
      <c r="R46" s="31">
        <v>1105</v>
      </c>
      <c r="W46" s="73"/>
      <c r="X46" s="30" t="s">
        <v>58</v>
      </c>
      <c r="Y46" s="31">
        <v>411</v>
      </c>
      <c r="Z46" s="31">
        <v>310</v>
      </c>
      <c r="AA46" s="31">
        <v>370</v>
      </c>
      <c r="AB46" s="31">
        <v>490</v>
      </c>
      <c r="AC46" s="31">
        <v>735</v>
      </c>
      <c r="AD46" s="31">
        <v>615</v>
      </c>
      <c r="AE46" s="31">
        <v>735</v>
      </c>
      <c r="AF46" s="31">
        <v>1105</v>
      </c>
    </row>
    <row r="47" spans="1:32" ht="17.25">
      <c r="A47" s="73"/>
      <c r="B47" s="30" t="s">
        <v>23</v>
      </c>
      <c r="C47" s="31">
        <v>432</v>
      </c>
      <c r="D47" s="13">
        <f t="shared" si="17"/>
        <v>127.76400000000001</v>
      </c>
      <c r="E47" s="31">
        <f t="shared" si="0"/>
        <v>319.41</v>
      </c>
      <c r="F47" s="31">
        <v>320</v>
      </c>
      <c r="G47" s="31">
        <f t="shared" si="8"/>
        <v>383.29200000000003</v>
      </c>
      <c r="H47" s="31">
        <v>385</v>
      </c>
      <c r="I47" s="31">
        <f t="shared" si="9"/>
        <v>511.05600000000004</v>
      </c>
      <c r="J47" s="31">
        <v>515</v>
      </c>
      <c r="K47" s="31">
        <f t="shared" si="10"/>
        <v>766.5840000000001</v>
      </c>
      <c r="L47" s="31">
        <v>770</v>
      </c>
      <c r="M47" s="31">
        <f t="shared" si="11"/>
        <v>638.82</v>
      </c>
      <c r="N47" s="31">
        <v>640</v>
      </c>
      <c r="O47" s="31">
        <f t="shared" si="12"/>
        <v>766.5840000000001</v>
      </c>
      <c r="P47" s="31">
        <v>770</v>
      </c>
      <c r="Q47" s="31">
        <f t="shared" si="13"/>
        <v>1149.8760000000002</v>
      </c>
      <c r="R47" s="31">
        <v>1150</v>
      </c>
      <c r="W47" s="73"/>
      <c r="X47" s="30" t="s">
        <v>23</v>
      </c>
      <c r="Y47" s="31">
        <v>432</v>
      </c>
      <c r="Z47" s="31">
        <v>320</v>
      </c>
      <c r="AA47" s="31">
        <v>385</v>
      </c>
      <c r="AB47" s="31">
        <v>515</v>
      </c>
      <c r="AC47" s="31">
        <v>770</v>
      </c>
      <c r="AD47" s="31">
        <v>640</v>
      </c>
      <c r="AE47" s="31">
        <v>770</v>
      </c>
      <c r="AF47" s="31">
        <v>1150</v>
      </c>
    </row>
    <row r="48" spans="1:32" ht="17.25">
      <c r="A48" s="73"/>
      <c r="B48" s="30" t="s">
        <v>5</v>
      </c>
      <c r="C48" s="31">
        <v>448</v>
      </c>
      <c r="D48" s="13">
        <f t="shared" si="17"/>
        <v>131.796</v>
      </c>
      <c r="E48" s="31">
        <f t="shared" si="0"/>
        <v>329.49</v>
      </c>
      <c r="F48" s="31">
        <v>330</v>
      </c>
      <c r="G48" s="31">
        <f t="shared" si="8"/>
        <v>395.388</v>
      </c>
      <c r="H48" s="31">
        <v>400</v>
      </c>
      <c r="I48" s="31">
        <f t="shared" si="9"/>
        <v>527.184</v>
      </c>
      <c r="J48" s="31">
        <v>530</v>
      </c>
      <c r="K48" s="31">
        <f t="shared" si="10"/>
        <v>790.776</v>
      </c>
      <c r="L48" s="31">
        <v>795</v>
      </c>
      <c r="M48" s="31">
        <f t="shared" si="11"/>
        <v>658.98</v>
      </c>
      <c r="N48" s="31">
        <v>660</v>
      </c>
      <c r="O48" s="31">
        <f t="shared" si="12"/>
        <v>790.776</v>
      </c>
      <c r="P48" s="31">
        <v>795</v>
      </c>
      <c r="Q48" s="31">
        <f t="shared" si="13"/>
        <v>1186.164</v>
      </c>
      <c r="R48" s="31">
        <v>1190</v>
      </c>
      <c r="W48" s="73"/>
      <c r="X48" s="30" t="s">
        <v>5</v>
      </c>
      <c r="Y48" s="31">
        <v>448</v>
      </c>
      <c r="Z48" s="31">
        <v>330</v>
      </c>
      <c r="AA48" s="31">
        <v>400</v>
      </c>
      <c r="AB48" s="31">
        <v>530</v>
      </c>
      <c r="AC48" s="31">
        <v>795</v>
      </c>
      <c r="AD48" s="31">
        <v>660</v>
      </c>
      <c r="AE48" s="31">
        <v>795</v>
      </c>
      <c r="AF48" s="31">
        <v>1190</v>
      </c>
    </row>
    <row r="49" spans="1:32" ht="17.25">
      <c r="A49" s="73"/>
      <c r="B49" s="30" t="s">
        <v>9</v>
      </c>
      <c r="C49" s="31">
        <v>458</v>
      </c>
      <c r="D49" s="13">
        <f t="shared" si="17"/>
        <v>134.316</v>
      </c>
      <c r="E49" s="31">
        <f t="shared" si="0"/>
        <v>335.79</v>
      </c>
      <c r="F49" s="31">
        <v>340</v>
      </c>
      <c r="G49" s="31">
        <f t="shared" si="8"/>
        <v>402.948</v>
      </c>
      <c r="H49" s="31">
        <v>405</v>
      </c>
      <c r="I49" s="31">
        <f t="shared" si="9"/>
        <v>537.264</v>
      </c>
      <c r="J49" s="31">
        <v>540</v>
      </c>
      <c r="K49" s="31">
        <f t="shared" si="10"/>
        <v>805.896</v>
      </c>
      <c r="L49" s="31">
        <v>810</v>
      </c>
      <c r="M49" s="31">
        <f t="shared" si="11"/>
        <v>671.58</v>
      </c>
      <c r="N49" s="31">
        <v>675</v>
      </c>
      <c r="O49" s="31">
        <f t="shared" si="12"/>
        <v>805.896</v>
      </c>
      <c r="P49" s="31">
        <v>810</v>
      </c>
      <c r="Q49" s="31">
        <f t="shared" si="13"/>
        <v>1208.844</v>
      </c>
      <c r="R49" s="31">
        <v>1210</v>
      </c>
      <c r="W49" s="73"/>
      <c r="X49" s="30" t="s">
        <v>9</v>
      </c>
      <c r="Y49" s="31">
        <v>458</v>
      </c>
      <c r="Z49" s="31">
        <v>340</v>
      </c>
      <c r="AA49" s="31">
        <v>405</v>
      </c>
      <c r="AB49" s="31">
        <v>540</v>
      </c>
      <c r="AC49" s="31">
        <v>810</v>
      </c>
      <c r="AD49" s="31">
        <v>675</v>
      </c>
      <c r="AE49" s="31">
        <v>810</v>
      </c>
      <c r="AF49" s="31">
        <v>1210</v>
      </c>
    </row>
    <row r="50" spans="1:32" ht="17.25">
      <c r="A50" s="73"/>
      <c r="B50" s="30" t="s">
        <v>25</v>
      </c>
      <c r="C50" s="31">
        <v>479</v>
      </c>
      <c r="D50" s="13">
        <f t="shared" si="17"/>
        <v>139.608</v>
      </c>
      <c r="E50" s="31">
        <f t="shared" si="0"/>
        <v>349.02</v>
      </c>
      <c r="F50" s="31">
        <v>350</v>
      </c>
      <c r="G50" s="31">
        <f t="shared" si="8"/>
        <v>418.824</v>
      </c>
      <c r="H50" s="31">
        <v>420</v>
      </c>
      <c r="I50" s="31">
        <f t="shared" si="9"/>
        <v>558.432</v>
      </c>
      <c r="J50" s="31">
        <v>560</v>
      </c>
      <c r="K50" s="31">
        <f t="shared" si="10"/>
        <v>837.648</v>
      </c>
      <c r="L50" s="31">
        <v>840</v>
      </c>
      <c r="M50" s="31">
        <f t="shared" si="11"/>
        <v>698.04</v>
      </c>
      <c r="N50" s="31">
        <v>700</v>
      </c>
      <c r="O50" s="31">
        <f t="shared" si="12"/>
        <v>837.648</v>
      </c>
      <c r="P50" s="31">
        <v>840</v>
      </c>
      <c r="Q50" s="31">
        <f t="shared" si="13"/>
        <v>1256.472</v>
      </c>
      <c r="R50" s="31">
        <v>1260</v>
      </c>
      <c r="W50" s="73"/>
      <c r="X50" s="30" t="s">
        <v>25</v>
      </c>
      <c r="Y50" s="31">
        <v>479</v>
      </c>
      <c r="Z50" s="31">
        <v>350</v>
      </c>
      <c r="AA50" s="31">
        <v>420</v>
      </c>
      <c r="AB50" s="31">
        <v>560</v>
      </c>
      <c r="AC50" s="31">
        <v>840</v>
      </c>
      <c r="AD50" s="31">
        <v>700</v>
      </c>
      <c r="AE50" s="31">
        <v>840</v>
      </c>
      <c r="AF50" s="31">
        <v>1260</v>
      </c>
    </row>
    <row r="51" spans="1:32" ht="17.25">
      <c r="A51" s="73"/>
      <c r="B51" s="30" t="s">
        <v>7</v>
      </c>
      <c r="C51" s="31">
        <v>495</v>
      </c>
      <c r="D51" s="13">
        <f t="shared" si="17"/>
        <v>143.64</v>
      </c>
      <c r="E51" s="31">
        <f t="shared" si="0"/>
        <v>359.09999999999997</v>
      </c>
      <c r="F51" s="31">
        <v>360</v>
      </c>
      <c r="G51" s="31">
        <f t="shared" si="8"/>
        <v>430.91999999999996</v>
      </c>
      <c r="H51" s="31">
        <v>435</v>
      </c>
      <c r="I51" s="31">
        <f t="shared" si="9"/>
        <v>574.56</v>
      </c>
      <c r="J51" s="31">
        <v>575</v>
      </c>
      <c r="K51" s="31">
        <f t="shared" si="10"/>
        <v>861.8399999999999</v>
      </c>
      <c r="L51" s="31">
        <v>865</v>
      </c>
      <c r="M51" s="31">
        <f t="shared" si="11"/>
        <v>718.1999999999999</v>
      </c>
      <c r="N51" s="31">
        <v>720</v>
      </c>
      <c r="O51" s="31">
        <f t="shared" si="12"/>
        <v>861.8399999999999</v>
      </c>
      <c r="P51" s="31">
        <v>865</v>
      </c>
      <c r="Q51" s="31">
        <f t="shared" si="13"/>
        <v>1292.7599999999998</v>
      </c>
      <c r="R51" s="31">
        <v>1295</v>
      </c>
      <c r="W51" s="73"/>
      <c r="X51" s="30" t="s">
        <v>7</v>
      </c>
      <c r="Y51" s="31">
        <v>495</v>
      </c>
      <c r="Z51" s="31">
        <v>360</v>
      </c>
      <c r="AA51" s="31">
        <v>435</v>
      </c>
      <c r="AB51" s="31">
        <v>575</v>
      </c>
      <c r="AC51" s="31">
        <v>865</v>
      </c>
      <c r="AD51" s="31">
        <v>720</v>
      </c>
      <c r="AE51" s="31">
        <v>865</v>
      </c>
      <c r="AF51" s="31">
        <v>1295</v>
      </c>
    </row>
    <row r="52" spans="1:32" ht="16.5" customHeight="1">
      <c r="A52" s="73"/>
      <c r="B52" s="30" t="s">
        <v>35</v>
      </c>
      <c r="C52" s="31">
        <v>512</v>
      </c>
      <c r="D52" s="13">
        <f t="shared" si="17"/>
        <v>147.924</v>
      </c>
      <c r="E52" s="31">
        <f t="shared" si="0"/>
        <v>369.81</v>
      </c>
      <c r="F52" s="31">
        <v>370</v>
      </c>
      <c r="G52" s="31">
        <f t="shared" si="8"/>
        <v>443.77200000000005</v>
      </c>
      <c r="H52" s="31">
        <v>445</v>
      </c>
      <c r="I52" s="31">
        <f t="shared" si="9"/>
        <v>591.696</v>
      </c>
      <c r="J52" s="31">
        <v>595</v>
      </c>
      <c r="K52" s="31">
        <f t="shared" si="10"/>
        <v>887.5440000000001</v>
      </c>
      <c r="L52" s="31">
        <v>890</v>
      </c>
      <c r="M52" s="31">
        <f t="shared" si="11"/>
        <v>739.62</v>
      </c>
      <c r="N52" s="31">
        <v>740</v>
      </c>
      <c r="O52" s="31">
        <f t="shared" si="12"/>
        <v>887.5440000000001</v>
      </c>
      <c r="P52" s="31">
        <v>890</v>
      </c>
      <c r="Q52" s="31">
        <f t="shared" si="13"/>
        <v>1331.316</v>
      </c>
      <c r="R52" s="31">
        <v>1335</v>
      </c>
      <c r="W52" s="73"/>
      <c r="X52" s="30" t="s">
        <v>35</v>
      </c>
      <c r="Y52" s="31">
        <v>512</v>
      </c>
      <c r="Z52" s="31">
        <v>370</v>
      </c>
      <c r="AA52" s="31">
        <v>445</v>
      </c>
      <c r="AB52" s="31">
        <v>595</v>
      </c>
      <c r="AC52" s="31">
        <v>890</v>
      </c>
      <c r="AD52" s="31">
        <v>740</v>
      </c>
      <c r="AE52" s="31">
        <v>890</v>
      </c>
      <c r="AF52" s="31">
        <v>1335</v>
      </c>
    </row>
    <row r="53" spans="1:32" ht="17.25">
      <c r="A53" s="74"/>
      <c r="B53" s="30" t="s">
        <v>32</v>
      </c>
      <c r="C53" s="31">
        <v>529</v>
      </c>
      <c r="D53" s="13">
        <f t="shared" si="17"/>
        <v>152.208</v>
      </c>
      <c r="E53" s="31">
        <f t="shared" si="0"/>
        <v>380.52</v>
      </c>
      <c r="F53" s="31">
        <v>385</v>
      </c>
      <c r="G53" s="31">
        <f t="shared" si="8"/>
        <v>456.624</v>
      </c>
      <c r="H53" s="31">
        <v>460</v>
      </c>
      <c r="I53" s="31">
        <f t="shared" si="9"/>
        <v>608.832</v>
      </c>
      <c r="J53" s="31">
        <v>610</v>
      </c>
      <c r="K53" s="31">
        <f t="shared" si="10"/>
        <v>913.248</v>
      </c>
      <c r="L53" s="31">
        <v>915</v>
      </c>
      <c r="M53" s="31">
        <f t="shared" si="11"/>
        <v>761.04</v>
      </c>
      <c r="N53" s="31">
        <v>765</v>
      </c>
      <c r="O53" s="31">
        <f t="shared" si="12"/>
        <v>913.248</v>
      </c>
      <c r="P53" s="31">
        <v>915</v>
      </c>
      <c r="Q53" s="31">
        <f t="shared" si="13"/>
        <v>1369.872</v>
      </c>
      <c r="R53" s="31">
        <v>1370</v>
      </c>
      <c r="W53" s="74"/>
      <c r="X53" s="30" t="s">
        <v>32</v>
      </c>
      <c r="Y53" s="31">
        <v>529</v>
      </c>
      <c r="Z53" s="31">
        <v>385</v>
      </c>
      <c r="AA53" s="31">
        <v>460</v>
      </c>
      <c r="AB53" s="31">
        <v>610</v>
      </c>
      <c r="AC53" s="31">
        <v>915</v>
      </c>
      <c r="AD53" s="31">
        <v>765</v>
      </c>
      <c r="AE53" s="31">
        <v>915</v>
      </c>
      <c r="AF53" s="31">
        <v>1370</v>
      </c>
    </row>
    <row r="54" spans="1:31" ht="17.25">
      <c r="A54" s="10"/>
      <c r="B54" s="10"/>
      <c r="C54" s="11"/>
      <c r="D54" s="11"/>
      <c r="E54" s="18"/>
      <c r="F54" s="11"/>
      <c r="G54" s="18"/>
      <c r="H54" s="11"/>
      <c r="I54" s="18"/>
      <c r="J54" s="11"/>
      <c r="K54" s="18"/>
      <c r="L54" s="11"/>
      <c r="M54" s="18"/>
      <c r="N54" s="11"/>
      <c r="O54" s="18"/>
      <c r="P54" s="11"/>
      <c r="Q54" s="18"/>
      <c r="W54" s="10"/>
      <c r="X54" s="10"/>
      <c r="Y54" s="11"/>
      <c r="Z54" s="11"/>
      <c r="AA54" s="11"/>
      <c r="AB54" s="11"/>
      <c r="AC54" s="11"/>
      <c r="AD54" s="11"/>
      <c r="AE54" s="11"/>
    </row>
    <row r="55" spans="1:31" ht="17.25">
      <c r="A55" s="10"/>
      <c r="B55" s="10"/>
      <c r="C55" s="11"/>
      <c r="D55" s="11"/>
      <c r="E55" s="18"/>
      <c r="F55" s="11"/>
      <c r="G55" s="18"/>
      <c r="H55" s="11"/>
      <c r="I55" s="18"/>
      <c r="J55" s="11"/>
      <c r="K55" s="18"/>
      <c r="L55" s="11"/>
      <c r="M55" s="18"/>
      <c r="N55" s="11"/>
      <c r="O55" s="18"/>
      <c r="P55" s="11"/>
      <c r="Q55" s="18"/>
      <c r="W55" s="10"/>
      <c r="X55" s="10"/>
      <c r="Y55" s="11"/>
      <c r="Z55" s="11"/>
      <c r="AA55" s="11"/>
      <c r="AB55" s="11"/>
      <c r="AC55" s="11"/>
      <c r="AD55" s="11"/>
      <c r="AE55" s="11"/>
    </row>
    <row r="56" spans="1:31" ht="17.25">
      <c r="A56" s="10"/>
      <c r="B56" s="10"/>
      <c r="C56" s="11"/>
      <c r="D56" s="11"/>
      <c r="E56" s="18"/>
      <c r="F56" s="11"/>
      <c r="G56" s="18"/>
      <c r="H56" s="11"/>
      <c r="I56" s="18"/>
      <c r="J56" s="11"/>
      <c r="K56" s="18"/>
      <c r="L56" s="11"/>
      <c r="M56" s="18"/>
      <c r="N56" s="11"/>
      <c r="O56" s="18"/>
      <c r="P56" s="11"/>
      <c r="Q56" s="18"/>
      <c r="W56" s="10"/>
      <c r="X56" s="10"/>
      <c r="Y56" s="11"/>
      <c r="Z56" s="11"/>
      <c r="AA56" s="11"/>
      <c r="AB56" s="11"/>
      <c r="AC56" s="11"/>
      <c r="AD56" s="11"/>
      <c r="AE56" s="11"/>
    </row>
    <row r="57" spans="1:31" ht="17.25">
      <c r="A57" s="10"/>
      <c r="B57" s="10"/>
      <c r="C57" s="11"/>
      <c r="D57" s="11"/>
      <c r="E57" s="18"/>
      <c r="F57" s="11"/>
      <c r="G57" s="18"/>
      <c r="H57" s="11"/>
      <c r="I57" s="18"/>
      <c r="J57" s="11"/>
      <c r="K57" s="18"/>
      <c r="L57" s="11"/>
      <c r="M57" s="18"/>
      <c r="N57" s="11"/>
      <c r="O57" s="18"/>
      <c r="P57" s="11"/>
      <c r="Q57" s="18"/>
      <c r="W57" s="10"/>
      <c r="X57" s="10"/>
      <c r="Y57" s="11"/>
      <c r="Z57" s="11"/>
      <c r="AA57" s="11"/>
      <c r="AB57" s="11"/>
      <c r="AC57" s="11"/>
      <c r="AD57" s="11"/>
      <c r="AE57" s="11"/>
    </row>
    <row r="58" spans="1:31" ht="17.25">
      <c r="A58" s="69" t="s">
        <v>20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1"/>
      <c r="Q58" s="5"/>
      <c r="W58" s="69" t="s">
        <v>20</v>
      </c>
      <c r="X58" s="70"/>
      <c r="Y58" s="70"/>
      <c r="Z58" s="70"/>
      <c r="AA58" s="70"/>
      <c r="AB58" s="70"/>
      <c r="AC58" s="70"/>
      <c r="AD58" s="70"/>
      <c r="AE58" s="71"/>
    </row>
    <row r="59" spans="1:32" ht="17.25">
      <c r="A59" s="72" t="s">
        <v>21</v>
      </c>
      <c r="B59" s="30" t="s">
        <v>68</v>
      </c>
      <c r="C59" s="31">
        <v>28</v>
      </c>
      <c r="D59" s="31">
        <f>0.36*C59</f>
        <v>10.08</v>
      </c>
      <c r="E59" s="31">
        <f t="shared" si="0"/>
        <v>25.2</v>
      </c>
      <c r="F59" s="31">
        <v>35</v>
      </c>
      <c r="G59" s="31">
        <f>D59*3</f>
        <v>30.240000000000002</v>
      </c>
      <c r="H59" s="31">
        <v>40</v>
      </c>
      <c r="I59" s="31">
        <f>D59*4</f>
        <v>40.32</v>
      </c>
      <c r="J59" s="31">
        <v>80</v>
      </c>
      <c r="K59" s="31">
        <f>D59*6</f>
        <v>60.480000000000004</v>
      </c>
      <c r="L59" s="2"/>
      <c r="M59" s="31">
        <f>D59*5</f>
        <v>50.4</v>
      </c>
      <c r="N59" s="31">
        <v>90</v>
      </c>
      <c r="O59" s="31">
        <f>D59*6</f>
        <v>60.480000000000004</v>
      </c>
      <c r="P59" s="2"/>
      <c r="Q59" s="31">
        <f>D59*9</f>
        <v>90.72</v>
      </c>
      <c r="R59" s="31">
        <v>120</v>
      </c>
      <c r="W59" s="72" t="s">
        <v>21</v>
      </c>
      <c r="X59" s="30" t="s">
        <v>68</v>
      </c>
      <c r="Y59" s="31">
        <v>28</v>
      </c>
      <c r="Z59" s="31">
        <v>35</v>
      </c>
      <c r="AA59" s="31">
        <v>40</v>
      </c>
      <c r="AB59" s="31">
        <v>80</v>
      </c>
      <c r="AC59" s="2"/>
      <c r="AD59" s="31">
        <v>90</v>
      </c>
      <c r="AE59" s="2"/>
      <c r="AF59" s="31">
        <v>120</v>
      </c>
    </row>
    <row r="60" spans="1:32" ht="14.25" customHeight="1">
      <c r="A60" s="73"/>
      <c r="B60" s="30" t="s">
        <v>59</v>
      </c>
      <c r="C60" s="31">
        <v>70</v>
      </c>
      <c r="D60" s="31">
        <f>0.36*C60</f>
        <v>25.2</v>
      </c>
      <c r="E60" s="31">
        <f t="shared" si="0"/>
        <v>63</v>
      </c>
      <c r="F60" s="31">
        <v>65</v>
      </c>
      <c r="G60" s="31">
        <f aca="true" t="shared" si="18" ref="G60:G103">D60*3</f>
        <v>75.6</v>
      </c>
      <c r="H60" s="31">
        <v>80</v>
      </c>
      <c r="I60" s="31">
        <f aca="true" t="shared" si="19" ref="I60:I103">D60*4</f>
        <v>100.8</v>
      </c>
      <c r="J60" s="31">
        <v>105</v>
      </c>
      <c r="K60" s="31">
        <f aca="true" t="shared" si="20" ref="K60:K103">D60*6</f>
        <v>151.2</v>
      </c>
      <c r="L60" s="2"/>
      <c r="M60" s="31">
        <f aca="true" t="shared" si="21" ref="M60:M103">D60*5</f>
        <v>126</v>
      </c>
      <c r="N60" s="31">
        <v>130</v>
      </c>
      <c r="O60" s="31">
        <f aca="true" t="shared" si="22" ref="O60:O103">D60*6</f>
        <v>151.2</v>
      </c>
      <c r="P60" s="2"/>
      <c r="Q60" s="31">
        <f aca="true" t="shared" si="23" ref="Q60:Q103">D60*9</f>
        <v>226.79999999999998</v>
      </c>
      <c r="R60" s="31">
        <v>230</v>
      </c>
      <c r="W60" s="73"/>
      <c r="X60" s="30" t="s">
        <v>59</v>
      </c>
      <c r="Y60" s="31">
        <v>70</v>
      </c>
      <c r="Z60" s="31">
        <v>65</v>
      </c>
      <c r="AA60" s="31">
        <v>80</v>
      </c>
      <c r="AB60" s="31">
        <v>105</v>
      </c>
      <c r="AC60" s="2"/>
      <c r="AD60" s="31">
        <v>130</v>
      </c>
      <c r="AE60" s="2"/>
      <c r="AF60" s="31">
        <v>230</v>
      </c>
    </row>
    <row r="61" spans="1:32" ht="17.25">
      <c r="A61" s="73"/>
      <c r="B61" s="30" t="s">
        <v>42</v>
      </c>
      <c r="C61" s="31">
        <v>95</v>
      </c>
      <c r="D61" s="31">
        <f>0.36*C61</f>
        <v>34.199999999999996</v>
      </c>
      <c r="E61" s="31">
        <f t="shared" si="0"/>
        <v>85.49999999999999</v>
      </c>
      <c r="F61" s="31">
        <v>90</v>
      </c>
      <c r="G61" s="31">
        <f t="shared" si="18"/>
        <v>102.6</v>
      </c>
      <c r="H61" s="31">
        <v>105</v>
      </c>
      <c r="I61" s="31">
        <f t="shared" si="19"/>
        <v>136.79999999999998</v>
      </c>
      <c r="J61" s="31">
        <v>140</v>
      </c>
      <c r="K61" s="31">
        <f t="shared" si="20"/>
        <v>205.2</v>
      </c>
      <c r="L61" s="2"/>
      <c r="M61" s="31">
        <f t="shared" si="21"/>
        <v>170.99999999999997</v>
      </c>
      <c r="N61" s="31">
        <v>175</v>
      </c>
      <c r="O61" s="31">
        <f t="shared" si="22"/>
        <v>205.2</v>
      </c>
      <c r="P61" s="2"/>
      <c r="Q61" s="31">
        <f t="shared" si="23"/>
        <v>307.79999999999995</v>
      </c>
      <c r="R61" s="31">
        <v>310</v>
      </c>
      <c r="W61" s="73"/>
      <c r="X61" s="30" t="s">
        <v>42</v>
      </c>
      <c r="Y61" s="31">
        <v>95</v>
      </c>
      <c r="Z61" s="31">
        <v>90</v>
      </c>
      <c r="AA61" s="31">
        <v>105</v>
      </c>
      <c r="AB61" s="31">
        <v>140</v>
      </c>
      <c r="AC61" s="2"/>
      <c r="AD61" s="31">
        <v>175</v>
      </c>
      <c r="AE61" s="2"/>
      <c r="AF61" s="31">
        <v>310</v>
      </c>
    </row>
    <row r="62" spans="1:32" ht="17.25">
      <c r="A62" s="73"/>
      <c r="B62" s="30" t="s">
        <v>2</v>
      </c>
      <c r="C62" s="31">
        <v>110</v>
      </c>
      <c r="D62" s="13">
        <f aca="true" t="shared" si="24" ref="D62:D68">0.36*100+(C62-100)*0.36*0.8</f>
        <v>38.88</v>
      </c>
      <c r="E62" s="31">
        <f t="shared" si="0"/>
        <v>97.2</v>
      </c>
      <c r="F62" s="31">
        <v>100</v>
      </c>
      <c r="G62" s="31">
        <f t="shared" si="18"/>
        <v>116.64000000000001</v>
      </c>
      <c r="H62" s="31">
        <v>120</v>
      </c>
      <c r="I62" s="31">
        <f t="shared" si="19"/>
        <v>155.52</v>
      </c>
      <c r="J62" s="31">
        <v>160</v>
      </c>
      <c r="K62" s="31">
        <f t="shared" si="20"/>
        <v>233.28000000000003</v>
      </c>
      <c r="L62" s="31">
        <v>235</v>
      </c>
      <c r="M62" s="31">
        <f t="shared" si="21"/>
        <v>194.4</v>
      </c>
      <c r="N62" s="31">
        <v>195</v>
      </c>
      <c r="O62" s="31">
        <f t="shared" si="22"/>
        <v>233.28000000000003</v>
      </c>
      <c r="P62" s="31">
        <v>235</v>
      </c>
      <c r="Q62" s="31">
        <f t="shared" si="23"/>
        <v>349.92</v>
      </c>
      <c r="R62" s="31">
        <v>350</v>
      </c>
      <c r="W62" s="73"/>
      <c r="X62" s="30" t="s">
        <v>2</v>
      </c>
      <c r="Y62" s="31">
        <v>110</v>
      </c>
      <c r="Z62" s="31">
        <v>100</v>
      </c>
      <c r="AA62" s="31">
        <v>120</v>
      </c>
      <c r="AB62" s="31">
        <v>160</v>
      </c>
      <c r="AC62" s="31">
        <v>235</v>
      </c>
      <c r="AD62" s="31">
        <v>195</v>
      </c>
      <c r="AE62" s="31">
        <v>235</v>
      </c>
      <c r="AF62" s="31">
        <v>350</v>
      </c>
    </row>
    <row r="63" spans="1:32" ht="17.25">
      <c r="A63" s="73"/>
      <c r="B63" s="30" t="s">
        <v>71</v>
      </c>
      <c r="C63" s="31">
        <v>126</v>
      </c>
      <c r="D63" s="13">
        <f t="shared" si="24"/>
        <v>43.488</v>
      </c>
      <c r="E63" s="31">
        <f t="shared" si="0"/>
        <v>108.72</v>
      </c>
      <c r="F63" s="31">
        <v>110</v>
      </c>
      <c r="G63" s="31">
        <f t="shared" si="18"/>
        <v>130.464</v>
      </c>
      <c r="H63" s="31">
        <v>135</v>
      </c>
      <c r="I63" s="31">
        <f t="shared" si="19"/>
        <v>173.952</v>
      </c>
      <c r="J63" s="31">
        <v>175</v>
      </c>
      <c r="K63" s="31">
        <f t="shared" si="20"/>
        <v>260.928</v>
      </c>
      <c r="L63" s="31">
        <v>265</v>
      </c>
      <c r="M63" s="31">
        <f t="shared" si="21"/>
        <v>217.44</v>
      </c>
      <c r="N63" s="31">
        <v>220</v>
      </c>
      <c r="O63" s="31">
        <f t="shared" si="22"/>
        <v>260.928</v>
      </c>
      <c r="P63" s="31">
        <v>265</v>
      </c>
      <c r="Q63" s="31">
        <f t="shared" si="23"/>
        <v>391.392</v>
      </c>
      <c r="R63" s="31">
        <v>395</v>
      </c>
      <c r="W63" s="73"/>
      <c r="X63" s="30" t="s">
        <v>71</v>
      </c>
      <c r="Y63" s="31">
        <v>126</v>
      </c>
      <c r="Z63" s="31">
        <v>110</v>
      </c>
      <c r="AA63" s="31">
        <v>135</v>
      </c>
      <c r="AB63" s="31">
        <v>175</v>
      </c>
      <c r="AC63" s="31">
        <v>265</v>
      </c>
      <c r="AD63" s="31">
        <v>220</v>
      </c>
      <c r="AE63" s="31">
        <v>265</v>
      </c>
      <c r="AF63" s="31">
        <v>395</v>
      </c>
    </row>
    <row r="64" spans="1:32" ht="17.25">
      <c r="A64" s="73"/>
      <c r="B64" s="30" t="s">
        <v>45</v>
      </c>
      <c r="C64" s="31">
        <v>142</v>
      </c>
      <c r="D64" s="13">
        <f t="shared" si="24"/>
        <v>48.096000000000004</v>
      </c>
      <c r="E64" s="31">
        <f t="shared" si="0"/>
        <v>120.24000000000001</v>
      </c>
      <c r="F64" s="31">
        <v>125</v>
      </c>
      <c r="G64" s="31">
        <f t="shared" si="18"/>
        <v>144.288</v>
      </c>
      <c r="H64" s="31">
        <v>145</v>
      </c>
      <c r="I64" s="31">
        <f t="shared" si="19"/>
        <v>192.38400000000001</v>
      </c>
      <c r="J64" s="31">
        <v>195</v>
      </c>
      <c r="K64" s="31">
        <f t="shared" si="20"/>
        <v>288.576</v>
      </c>
      <c r="L64" s="31">
        <v>290</v>
      </c>
      <c r="M64" s="31">
        <f t="shared" si="21"/>
        <v>240.48000000000002</v>
      </c>
      <c r="N64" s="31">
        <v>245</v>
      </c>
      <c r="O64" s="31">
        <f t="shared" si="22"/>
        <v>288.576</v>
      </c>
      <c r="P64" s="31">
        <v>290</v>
      </c>
      <c r="Q64" s="31">
        <f t="shared" si="23"/>
        <v>432.86400000000003</v>
      </c>
      <c r="R64" s="31">
        <v>435</v>
      </c>
      <c r="W64" s="73"/>
      <c r="X64" s="30" t="s">
        <v>45</v>
      </c>
      <c r="Y64" s="31">
        <v>142</v>
      </c>
      <c r="Z64" s="31">
        <v>125</v>
      </c>
      <c r="AA64" s="31">
        <v>145</v>
      </c>
      <c r="AB64" s="31">
        <v>195</v>
      </c>
      <c r="AC64" s="31">
        <v>290</v>
      </c>
      <c r="AD64" s="31">
        <v>245</v>
      </c>
      <c r="AE64" s="31">
        <v>290</v>
      </c>
      <c r="AF64" s="31">
        <v>435</v>
      </c>
    </row>
    <row r="65" spans="1:32" ht="17.25">
      <c r="A65" s="73"/>
      <c r="B65" s="30" t="s">
        <v>11</v>
      </c>
      <c r="C65" s="31">
        <v>150</v>
      </c>
      <c r="D65" s="13">
        <f t="shared" si="24"/>
        <v>50.4</v>
      </c>
      <c r="E65" s="31">
        <f t="shared" si="0"/>
        <v>126</v>
      </c>
      <c r="F65" s="31">
        <v>130</v>
      </c>
      <c r="G65" s="31">
        <f t="shared" si="18"/>
        <v>151.2</v>
      </c>
      <c r="H65" s="31">
        <v>155</v>
      </c>
      <c r="I65" s="31">
        <f t="shared" si="19"/>
        <v>201.6</v>
      </c>
      <c r="J65" s="31">
        <v>205</v>
      </c>
      <c r="K65" s="31">
        <f t="shared" si="20"/>
        <v>302.4</v>
      </c>
      <c r="L65" s="31">
        <v>305</v>
      </c>
      <c r="M65" s="31">
        <f t="shared" si="21"/>
        <v>252</v>
      </c>
      <c r="N65" s="31">
        <v>255</v>
      </c>
      <c r="O65" s="31">
        <f t="shared" si="22"/>
        <v>302.4</v>
      </c>
      <c r="P65" s="31">
        <v>305</v>
      </c>
      <c r="Q65" s="31">
        <f t="shared" si="23"/>
        <v>453.59999999999997</v>
      </c>
      <c r="R65" s="31">
        <v>455</v>
      </c>
      <c r="W65" s="73"/>
      <c r="X65" s="30" t="s">
        <v>11</v>
      </c>
      <c r="Y65" s="31">
        <v>150</v>
      </c>
      <c r="Z65" s="31">
        <v>130</v>
      </c>
      <c r="AA65" s="31">
        <v>155</v>
      </c>
      <c r="AB65" s="31">
        <v>205</v>
      </c>
      <c r="AC65" s="31">
        <v>305</v>
      </c>
      <c r="AD65" s="31">
        <v>255</v>
      </c>
      <c r="AE65" s="31">
        <v>305</v>
      </c>
      <c r="AF65" s="31">
        <v>455</v>
      </c>
    </row>
    <row r="66" spans="1:32" ht="17.25">
      <c r="A66" s="73"/>
      <c r="B66" s="30" t="s">
        <v>39</v>
      </c>
      <c r="C66" s="31">
        <v>160</v>
      </c>
      <c r="D66" s="13">
        <f t="shared" si="24"/>
        <v>53.28</v>
      </c>
      <c r="E66" s="31">
        <f t="shared" si="0"/>
        <v>133.2</v>
      </c>
      <c r="F66" s="31">
        <v>135</v>
      </c>
      <c r="G66" s="31">
        <f t="shared" si="18"/>
        <v>159.84</v>
      </c>
      <c r="H66" s="31">
        <v>160</v>
      </c>
      <c r="I66" s="31">
        <f t="shared" si="19"/>
        <v>213.12</v>
      </c>
      <c r="J66" s="31">
        <v>215</v>
      </c>
      <c r="K66" s="31">
        <f t="shared" si="20"/>
        <v>319.68</v>
      </c>
      <c r="L66" s="31">
        <v>320</v>
      </c>
      <c r="M66" s="31">
        <f t="shared" si="21"/>
        <v>266.4</v>
      </c>
      <c r="N66" s="31">
        <v>270</v>
      </c>
      <c r="O66" s="31">
        <f t="shared" si="22"/>
        <v>319.68</v>
      </c>
      <c r="P66" s="31">
        <v>320</v>
      </c>
      <c r="Q66" s="31">
        <f t="shared" si="23"/>
        <v>479.52</v>
      </c>
      <c r="R66" s="31">
        <v>480</v>
      </c>
      <c r="W66" s="73"/>
      <c r="X66" s="30" t="s">
        <v>39</v>
      </c>
      <c r="Y66" s="31">
        <v>160</v>
      </c>
      <c r="Z66" s="31">
        <v>135</v>
      </c>
      <c r="AA66" s="31">
        <v>160</v>
      </c>
      <c r="AB66" s="31">
        <v>215</v>
      </c>
      <c r="AC66" s="31">
        <v>320</v>
      </c>
      <c r="AD66" s="31">
        <v>270</v>
      </c>
      <c r="AE66" s="31">
        <v>320</v>
      </c>
      <c r="AF66" s="31">
        <v>480</v>
      </c>
    </row>
    <row r="67" spans="1:32" ht="17.25">
      <c r="A67" s="73"/>
      <c r="B67" s="30" t="s">
        <v>24</v>
      </c>
      <c r="C67" s="31">
        <v>216</v>
      </c>
      <c r="D67" s="13">
        <f t="shared" si="24"/>
        <v>69.408</v>
      </c>
      <c r="E67" s="31">
        <f t="shared" si="0"/>
        <v>173.52</v>
      </c>
      <c r="F67" s="31">
        <v>175</v>
      </c>
      <c r="G67" s="31">
        <f t="shared" si="18"/>
        <v>208.224</v>
      </c>
      <c r="H67" s="31">
        <v>210</v>
      </c>
      <c r="I67" s="31">
        <f t="shared" si="19"/>
        <v>277.632</v>
      </c>
      <c r="J67" s="31">
        <v>280</v>
      </c>
      <c r="K67" s="31">
        <f t="shared" si="20"/>
        <v>416.448</v>
      </c>
      <c r="L67" s="31">
        <v>420</v>
      </c>
      <c r="M67" s="31">
        <f t="shared" si="21"/>
        <v>347.04</v>
      </c>
      <c r="N67" s="31">
        <v>350</v>
      </c>
      <c r="O67" s="31">
        <f t="shared" si="22"/>
        <v>416.448</v>
      </c>
      <c r="P67" s="31">
        <v>420</v>
      </c>
      <c r="Q67" s="31">
        <f t="shared" si="23"/>
        <v>624.672</v>
      </c>
      <c r="R67" s="31">
        <v>625</v>
      </c>
      <c r="W67" s="73"/>
      <c r="X67" s="30" t="s">
        <v>24</v>
      </c>
      <c r="Y67" s="31">
        <v>216</v>
      </c>
      <c r="Z67" s="31">
        <v>175</v>
      </c>
      <c r="AA67" s="31">
        <v>210</v>
      </c>
      <c r="AB67" s="31">
        <v>280</v>
      </c>
      <c r="AC67" s="31">
        <v>420</v>
      </c>
      <c r="AD67" s="31">
        <v>350</v>
      </c>
      <c r="AE67" s="31">
        <v>420</v>
      </c>
      <c r="AF67" s="31">
        <v>625</v>
      </c>
    </row>
    <row r="68" spans="1:32" ht="17.25">
      <c r="A68" s="73"/>
      <c r="B68" s="30" t="s">
        <v>52</v>
      </c>
      <c r="C68" s="31">
        <v>242</v>
      </c>
      <c r="D68" s="13">
        <f t="shared" si="24"/>
        <v>76.896</v>
      </c>
      <c r="E68" s="31">
        <f t="shared" si="0"/>
        <v>192.24</v>
      </c>
      <c r="F68" s="31">
        <v>195</v>
      </c>
      <c r="G68" s="31">
        <f t="shared" si="18"/>
        <v>230.688</v>
      </c>
      <c r="H68" s="31">
        <v>235</v>
      </c>
      <c r="I68" s="31">
        <f t="shared" si="19"/>
        <v>307.584</v>
      </c>
      <c r="J68" s="31">
        <v>310</v>
      </c>
      <c r="K68" s="31">
        <f t="shared" si="20"/>
        <v>461.376</v>
      </c>
      <c r="L68" s="31">
        <v>465</v>
      </c>
      <c r="M68" s="31">
        <f t="shared" si="21"/>
        <v>384.48</v>
      </c>
      <c r="N68" s="31">
        <v>385</v>
      </c>
      <c r="O68" s="31">
        <f t="shared" si="22"/>
        <v>461.376</v>
      </c>
      <c r="P68" s="31">
        <v>465</v>
      </c>
      <c r="Q68" s="31">
        <f t="shared" si="23"/>
        <v>692.064</v>
      </c>
      <c r="R68" s="31">
        <v>695</v>
      </c>
      <c r="W68" s="73"/>
      <c r="X68" s="30" t="s">
        <v>52</v>
      </c>
      <c r="Y68" s="31">
        <v>242</v>
      </c>
      <c r="Z68" s="31">
        <v>195</v>
      </c>
      <c r="AA68" s="31">
        <v>235</v>
      </c>
      <c r="AB68" s="31">
        <v>310</v>
      </c>
      <c r="AC68" s="31">
        <v>465</v>
      </c>
      <c r="AD68" s="31">
        <v>385</v>
      </c>
      <c r="AE68" s="31">
        <v>465</v>
      </c>
      <c r="AF68" s="31">
        <v>695</v>
      </c>
    </row>
    <row r="69" spans="1:32" ht="17.25">
      <c r="A69" s="73"/>
      <c r="B69" s="30" t="s">
        <v>4</v>
      </c>
      <c r="C69" s="31">
        <v>253</v>
      </c>
      <c r="D69" s="13">
        <f aca="true" t="shared" si="25" ref="D69:D74">0.36*100+0.36*150*0.8+(C69-250)*0.36*0.75</f>
        <v>80.01</v>
      </c>
      <c r="E69" s="31">
        <f t="shared" si="0"/>
        <v>200.025</v>
      </c>
      <c r="F69" s="31">
        <v>205</v>
      </c>
      <c r="G69" s="31">
        <f t="shared" si="18"/>
        <v>240.03000000000003</v>
      </c>
      <c r="H69" s="31">
        <v>245</v>
      </c>
      <c r="I69" s="31">
        <f t="shared" si="19"/>
        <v>320.04</v>
      </c>
      <c r="J69" s="31">
        <v>325</v>
      </c>
      <c r="K69" s="31">
        <f t="shared" si="20"/>
        <v>480.06000000000006</v>
      </c>
      <c r="L69" s="31">
        <v>485</v>
      </c>
      <c r="M69" s="31">
        <f t="shared" si="21"/>
        <v>400.05</v>
      </c>
      <c r="N69" s="31">
        <v>405</v>
      </c>
      <c r="O69" s="31">
        <f t="shared" si="22"/>
        <v>480.06000000000006</v>
      </c>
      <c r="P69" s="31">
        <v>485</v>
      </c>
      <c r="Q69" s="31">
        <f t="shared" si="23"/>
        <v>720.09</v>
      </c>
      <c r="R69" s="31">
        <v>725</v>
      </c>
      <c r="W69" s="73"/>
      <c r="X69" s="30" t="s">
        <v>4</v>
      </c>
      <c r="Y69" s="31">
        <v>253</v>
      </c>
      <c r="Z69" s="31">
        <v>205</v>
      </c>
      <c r="AA69" s="31">
        <v>245</v>
      </c>
      <c r="AB69" s="31">
        <v>325</v>
      </c>
      <c r="AC69" s="31">
        <v>485</v>
      </c>
      <c r="AD69" s="31">
        <v>405</v>
      </c>
      <c r="AE69" s="31">
        <v>485</v>
      </c>
      <c r="AF69" s="31">
        <v>725</v>
      </c>
    </row>
    <row r="70" spans="1:32" ht="17.25">
      <c r="A70" s="73"/>
      <c r="B70" s="30" t="s">
        <v>66</v>
      </c>
      <c r="C70" s="31">
        <v>274</v>
      </c>
      <c r="D70" s="13">
        <f t="shared" si="25"/>
        <v>85.68</v>
      </c>
      <c r="E70" s="31">
        <f aca="true" t="shared" si="26" ref="E70:E103">D70*2.5</f>
        <v>214.20000000000002</v>
      </c>
      <c r="F70" s="31">
        <v>215</v>
      </c>
      <c r="G70" s="31">
        <f t="shared" si="18"/>
        <v>257.04</v>
      </c>
      <c r="H70" s="31">
        <v>260</v>
      </c>
      <c r="I70" s="31">
        <f t="shared" si="19"/>
        <v>342.72</v>
      </c>
      <c r="J70" s="31">
        <v>345</v>
      </c>
      <c r="K70" s="31">
        <f t="shared" si="20"/>
        <v>514.08</v>
      </c>
      <c r="L70" s="31">
        <v>520</v>
      </c>
      <c r="M70" s="31">
        <f t="shared" si="21"/>
        <v>428.40000000000003</v>
      </c>
      <c r="N70" s="31">
        <v>430</v>
      </c>
      <c r="O70" s="31">
        <f t="shared" si="22"/>
        <v>514.08</v>
      </c>
      <c r="P70" s="31">
        <v>520</v>
      </c>
      <c r="Q70" s="31">
        <f t="shared" si="23"/>
        <v>771.1200000000001</v>
      </c>
      <c r="R70" s="31">
        <v>775</v>
      </c>
      <c r="W70" s="73"/>
      <c r="X70" s="30" t="s">
        <v>66</v>
      </c>
      <c r="Y70" s="31">
        <v>274</v>
      </c>
      <c r="Z70" s="31">
        <v>215</v>
      </c>
      <c r="AA70" s="31">
        <v>260</v>
      </c>
      <c r="AB70" s="31">
        <v>345</v>
      </c>
      <c r="AC70" s="31">
        <v>520</v>
      </c>
      <c r="AD70" s="31">
        <v>430</v>
      </c>
      <c r="AE70" s="31">
        <v>520</v>
      </c>
      <c r="AF70" s="31">
        <v>775</v>
      </c>
    </row>
    <row r="71" spans="1:32" ht="17.25">
      <c r="A71" s="73"/>
      <c r="B71" s="30" t="s">
        <v>16</v>
      </c>
      <c r="C71" s="31">
        <v>287</v>
      </c>
      <c r="D71" s="13">
        <f t="shared" si="25"/>
        <v>89.19</v>
      </c>
      <c r="E71" s="31">
        <f t="shared" si="26"/>
        <v>222.975</v>
      </c>
      <c r="F71" s="31">
        <v>225</v>
      </c>
      <c r="G71" s="31">
        <f t="shared" si="18"/>
        <v>267.57</v>
      </c>
      <c r="H71" s="31">
        <v>270</v>
      </c>
      <c r="I71" s="31">
        <f t="shared" si="19"/>
        <v>356.76</v>
      </c>
      <c r="J71" s="31">
        <v>360</v>
      </c>
      <c r="K71" s="31">
        <f t="shared" si="20"/>
        <v>535.14</v>
      </c>
      <c r="L71" s="31">
        <v>540</v>
      </c>
      <c r="M71" s="31">
        <f t="shared" si="21"/>
        <v>445.95</v>
      </c>
      <c r="N71" s="31">
        <v>450</v>
      </c>
      <c r="O71" s="31">
        <f t="shared" si="22"/>
        <v>535.14</v>
      </c>
      <c r="P71" s="31">
        <v>540</v>
      </c>
      <c r="Q71" s="31">
        <f t="shared" si="23"/>
        <v>802.71</v>
      </c>
      <c r="R71" s="31">
        <v>805</v>
      </c>
      <c r="W71" s="73"/>
      <c r="X71" s="30" t="s">
        <v>16</v>
      </c>
      <c r="Y71" s="31">
        <v>287</v>
      </c>
      <c r="Z71" s="31">
        <v>225</v>
      </c>
      <c r="AA71" s="31">
        <v>270</v>
      </c>
      <c r="AB71" s="31">
        <v>360</v>
      </c>
      <c r="AC71" s="31">
        <v>540</v>
      </c>
      <c r="AD71" s="31">
        <v>450</v>
      </c>
      <c r="AE71" s="31">
        <v>540</v>
      </c>
      <c r="AF71" s="31">
        <v>805</v>
      </c>
    </row>
    <row r="72" spans="1:32" ht="12.75" customHeight="1">
      <c r="A72" s="73"/>
      <c r="B72" s="30" t="s">
        <v>69</v>
      </c>
      <c r="C72" s="31">
        <v>293</v>
      </c>
      <c r="D72" s="13">
        <f t="shared" si="25"/>
        <v>90.81</v>
      </c>
      <c r="E72" s="31">
        <f t="shared" si="26"/>
        <v>227.025</v>
      </c>
      <c r="F72" s="31">
        <v>230</v>
      </c>
      <c r="G72" s="31">
        <f t="shared" si="18"/>
        <v>272.43</v>
      </c>
      <c r="H72" s="31">
        <v>275</v>
      </c>
      <c r="I72" s="31">
        <f t="shared" si="19"/>
        <v>363.24</v>
      </c>
      <c r="J72" s="31">
        <v>365</v>
      </c>
      <c r="K72" s="31">
        <f t="shared" si="20"/>
        <v>544.86</v>
      </c>
      <c r="L72" s="31">
        <v>545</v>
      </c>
      <c r="M72" s="31">
        <f t="shared" si="21"/>
        <v>454.05</v>
      </c>
      <c r="N72" s="31">
        <v>455</v>
      </c>
      <c r="O72" s="31">
        <f t="shared" si="22"/>
        <v>544.86</v>
      </c>
      <c r="P72" s="31">
        <v>545</v>
      </c>
      <c r="Q72" s="31">
        <f t="shared" si="23"/>
        <v>817.29</v>
      </c>
      <c r="R72" s="31">
        <v>820</v>
      </c>
      <c r="W72" s="73"/>
      <c r="X72" s="30" t="s">
        <v>53</v>
      </c>
      <c r="Y72" s="31">
        <v>293</v>
      </c>
      <c r="Z72" s="31">
        <v>230</v>
      </c>
      <c r="AA72" s="31">
        <v>275</v>
      </c>
      <c r="AB72" s="31">
        <v>365</v>
      </c>
      <c r="AC72" s="31">
        <v>545</v>
      </c>
      <c r="AD72" s="31">
        <v>455</v>
      </c>
      <c r="AE72" s="31">
        <v>545</v>
      </c>
      <c r="AF72" s="31">
        <v>820</v>
      </c>
    </row>
    <row r="73" spans="1:32" ht="12.75" customHeight="1">
      <c r="A73" s="73"/>
      <c r="B73" s="30" t="s">
        <v>22</v>
      </c>
      <c r="C73" s="31">
        <v>298</v>
      </c>
      <c r="D73" s="13">
        <f t="shared" si="25"/>
        <v>92.16</v>
      </c>
      <c r="E73" s="31">
        <f t="shared" si="26"/>
        <v>230.39999999999998</v>
      </c>
      <c r="F73" s="31">
        <v>235</v>
      </c>
      <c r="G73" s="31">
        <f t="shared" si="18"/>
        <v>276.48</v>
      </c>
      <c r="H73" s="31">
        <v>280</v>
      </c>
      <c r="I73" s="31">
        <f t="shared" si="19"/>
        <v>368.64</v>
      </c>
      <c r="J73" s="31">
        <v>370</v>
      </c>
      <c r="K73" s="31">
        <f t="shared" si="20"/>
        <v>552.96</v>
      </c>
      <c r="L73" s="31">
        <v>555</v>
      </c>
      <c r="M73" s="31">
        <f t="shared" si="21"/>
        <v>460.79999999999995</v>
      </c>
      <c r="N73" s="31">
        <v>465</v>
      </c>
      <c r="O73" s="31">
        <f t="shared" si="22"/>
        <v>552.96</v>
      </c>
      <c r="P73" s="31">
        <v>555</v>
      </c>
      <c r="Q73" s="31">
        <f t="shared" si="23"/>
        <v>829.4399999999999</v>
      </c>
      <c r="R73" s="31">
        <v>830</v>
      </c>
      <c r="W73" s="73"/>
      <c r="X73" s="30" t="s">
        <v>22</v>
      </c>
      <c r="Y73" s="31">
        <v>298</v>
      </c>
      <c r="Z73" s="31">
        <v>235</v>
      </c>
      <c r="AA73" s="31">
        <v>280</v>
      </c>
      <c r="AB73" s="31">
        <v>370</v>
      </c>
      <c r="AC73" s="31">
        <v>555</v>
      </c>
      <c r="AD73" s="31">
        <v>465</v>
      </c>
      <c r="AE73" s="31">
        <v>555</v>
      </c>
      <c r="AF73" s="31">
        <v>830</v>
      </c>
    </row>
    <row r="74" spans="1:32" ht="12.75" customHeight="1">
      <c r="A74" s="73"/>
      <c r="B74" s="30" t="s">
        <v>58</v>
      </c>
      <c r="C74" s="31">
        <v>388</v>
      </c>
      <c r="D74" s="13">
        <f t="shared" si="25"/>
        <v>116.46000000000001</v>
      </c>
      <c r="E74" s="31">
        <f t="shared" si="26"/>
        <v>291.15000000000003</v>
      </c>
      <c r="F74" s="31">
        <v>295</v>
      </c>
      <c r="G74" s="31">
        <f t="shared" si="18"/>
        <v>349.38</v>
      </c>
      <c r="H74" s="31">
        <v>350</v>
      </c>
      <c r="I74" s="31">
        <f t="shared" si="19"/>
        <v>465.84000000000003</v>
      </c>
      <c r="J74" s="31">
        <v>470</v>
      </c>
      <c r="K74" s="31">
        <f t="shared" si="20"/>
        <v>698.76</v>
      </c>
      <c r="L74" s="31">
        <v>700</v>
      </c>
      <c r="M74" s="31">
        <f t="shared" si="21"/>
        <v>582.3000000000001</v>
      </c>
      <c r="N74" s="31">
        <v>585</v>
      </c>
      <c r="O74" s="31">
        <f t="shared" si="22"/>
        <v>698.76</v>
      </c>
      <c r="P74" s="31">
        <v>700</v>
      </c>
      <c r="Q74" s="31">
        <f t="shared" si="23"/>
        <v>1048.14</v>
      </c>
      <c r="R74" s="31">
        <v>1050</v>
      </c>
      <c r="W74" s="73"/>
      <c r="X74" s="30" t="s">
        <v>58</v>
      </c>
      <c r="Y74" s="31">
        <v>388</v>
      </c>
      <c r="Z74" s="31">
        <v>295</v>
      </c>
      <c r="AA74" s="31">
        <v>350</v>
      </c>
      <c r="AB74" s="31">
        <v>470</v>
      </c>
      <c r="AC74" s="31">
        <v>700</v>
      </c>
      <c r="AD74" s="31">
        <v>585</v>
      </c>
      <c r="AE74" s="31">
        <v>700</v>
      </c>
      <c r="AF74" s="31">
        <v>1050</v>
      </c>
    </row>
    <row r="75" spans="1:32" ht="17.25">
      <c r="A75" s="73"/>
      <c r="B75" s="30" t="s">
        <v>23</v>
      </c>
      <c r="C75" s="31">
        <v>409</v>
      </c>
      <c r="D75" s="13">
        <f aca="true" t="shared" si="27" ref="D75:D81">0.36*100+0.36*150*0.8+0.36*150*0.75+(C75-400)*0.36*0.7</f>
        <v>121.968</v>
      </c>
      <c r="E75" s="31">
        <f t="shared" si="26"/>
        <v>304.92</v>
      </c>
      <c r="F75" s="31">
        <v>305</v>
      </c>
      <c r="G75" s="31">
        <f t="shared" si="18"/>
        <v>365.904</v>
      </c>
      <c r="H75" s="31">
        <v>370</v>
      </c>
      <c r="I75" s="31">
        <f t="shared" si="19"/>
        <v>487.872</v>
      </c>
      <c r="J75" s="31">
        <v>490</v>
      </c>
      <c r="K75" s="31">
        <f t="shared" si="20"/>
        <v>731.808</v>
      </c>
      <c r="L75" s="31">
        <v>735</v>
      </c>
      <c r="M75" s="31">
        <f t="shared" si="21"/>
        <v>609.84</v>
      </c>
      <c r="N75" s="31">
        <v>610</v>
      </c>
      <c r="O75" s="31">
        <f t="shared" si="22"/>
        <v>731.808</v>
      </c>
      <c r="P75" s="31">
        <v>735</v>
      </c>
      <c r="Q75" s="31">
        <f t="shared" si="23"/>
        <v>1097.712</v>
      </c>
      <c r="R75" s="31">
        <v>1100</v>
      </c>
      <c r="W75" s="73"/>
      <c r="X75" s="30" t="s">
        <v>23</v>
      </c>
      <c r="Y75" s="31">
        <v>409</v>
      </c>
      <c r="Z75" s="31">
        <v>305</v>
      </c>
      <c r="AA75" s="31">
        <v>370</v>
      </c>
      <c r="AB75" s="31">
        <v>490</v>
      </c>
      <c r="AC75" s="31">
        <v>735</v>
      </c>
      <c r="AD75" s="31">
        <v>610</v>
      </c>
      <c r="AE75" s="31">
        <v>735</v>
      </c>
      <c r="AF75" s="31">
        <v>1100</v>
      </c>
    </row>
    <row r="76" spans="1:32" ht="17.25">
      <c r="A76" s="73"/>
      <c r="B76" s="30" t="s">
        <v>5</v>
      </c>
      <c r="C76" s="31">
        <v>425</v>
      </c>
      <c r="D76" s="13">
        <f t="shared" si="27"/>
        <v>126</v>
      </c>
      <c r="E76" s="31">
        <f t="shared" si="26"/>
        <v>315</v>
      </c>
      <c r="F76" s="31">
        <v>315</v>
      </c>
      <c r="G76" s="31">
        <f t="shared" si="18"/>
        <v>378</v>
      </c>
      <c r="H76" s="31">
        <v>380</v>
      </c>
      <c r="I76" s="31">
        <f t="shared" si="19"/>
        <v>504</v>
      </c>
      <c r="J76" s="31">
        <v>505</v>
      </c>
      <c r="K76" s="31">
        <f t="shared" si="20"/>
        <v>756</v>
      </c>
      <c r="L76" s="31">
        <v>760</v>
      </c>
      <c r="M76" s="31">
        <f t="shared" si="21"/>
        <v>630</v>
      </c>
      <c r="N76" s="31">
        <v>635</v>
      </c>
      <c r="O76" s="31">
        <f t="shared" si="22"/>
        <v>756</v>
      </c>
      <c r="P76" s="31">
        <v>760</v>
      </c>
      <c r="Q76" s="31">
        <f t="shared" si="23"/>
        <v>1134</v>
      </c>
      <c r="R76" s="31">
        <v>1135</v>
      </c>
      <c r="W76" s="73"/>
      <c r="X76" s="30" t="s">
        <v>5</v>
      </c>
      <c r="Y76" s="31">
        <v>425</v>
      </c>
      <c r="Z76" s="31">
        <v>315</v>
      </c>
      <c r="AA76" s="31">
        <v>380</v>
      </c>
      <c r="AB76" s="31">
        <v>505</v>
      </c>
      <c r="AC76" s="31">
        <v>760</v>
      </c>
      <c r="AD76" s="31">
        <v>635</v>
      </c>
      <c r="AE76" s="31">
        <v>760</v>
      </c>
      <c r="AF76" s="31">
        <v>1135</v>
      </c>
    </row>
    <row r="77" spans="1:32" ht="17.25">
      <c r="A77" s="73"/>
      <c r="B77" s="30" t="s">
        <v>9</v>
      </c>
      <c r="C77" s="31">
        <v>435</v>
      </c>
      <c r="D77" s="13">
        <f t="shared" si="27"/>
        <v>128.52</v>
      </c>
      <c r="E77" s="31">
        <f t="shared" si="26"/>
        <v>321.3</v>
      </c>
      <c r="F77" s="31">
        <v>325</v>
      </c>
      <c r="G77" s="31">
        <f t="shared" si="18"/>
        <v>385.56000000000006</v>
      </c>
      <c r="H77" s="31">
        <v>390</v>
      </c>
      <c r="I77" s="31">
        <f t="shared" si="19"/>
        <v>514.08</v>
      </c>
      <c r="J77" s="31">
        <v>515</v>
      </c>
      <c r="K77" s="31">
        <f t="shared" si="20"/>
        <v>771.1200000000001</v>
      </c>
      <c r="L77" s="31">
        <v>775</v>
      </c>
      <c r="M77" s="31">
        <f t="shared" si="21"/>
        <v>642.6</v>
      </c>
      <c r="N77" s="31">
        <v>645</v>
      </c>
      <c r="O77" s="31">
        <f t="shared" si="22"/>
        <v>771.1200000000001</v>
      </c>
      <c r="P77" s="31">
        <v>775</v>
      </c>
      <c r="Q77" s="31">
        <f t="shared" si="23"/>
        <v>1156.68</v>
      </c>
      <c r="R77" s="31">
        <v>1160</v>
      </c>
      <c r="W77" s="73"/>
      <c r="X77" s="30" t="s">
        <v>9</v>
      </c>
      <c r="Y77" s="31">
        <v>435</v>
      </c>
      <c r="Z77" s="31">
        <v>325</v>
      </c>
      <c r="AA77" s="31">
        <v>390</v>
      </c>
      <c r="AB77" s="31">
        <v>515</v>
      </c>
      <c r="AC77" s="31">
        <v>775</v>
      </c>
      <c r="AD77" s="31">
        <v>645</v>
      </c>
      <c r="AE77" s="31">
        <v>775</v>
      </c>
      <c r="AF77" s="31">
        <v>1160</v>
      </c>
    </row>
    <row r="78" spans="1:32" ht="17.25">
      <c r="A78" s="73"/>
      <c r="B78" s="30" t="s">
        <v>25</v>
      </c>
      <c r="C78" s="31">
        <v>456</v>
      </c>
      <c r="D78" s="13">
        <f t="shared" si="27"/>
        <v>133.812</v>
      </c>
      <c r="E78" s="31">
        <f t="shared" si="26"/>
        <v>334.53000000000003</v>
      </c>
      <c r="F78" s="31">
        <v>335</v>
      </c>
      <c r="G78" s="31">
        <f t="shared" si="18"/>
        <v>401.43600000000004</v>
      </c>
      <c r="H78" s="31">
        <v>405</v>
      </c>
      <c r="I78" s="31">
        <f t="shared" si="19"/>
        <v>535.248</v>
      </c>
      <c r="J78" s="31">
        <v>540</v>
      </c>
      <c r="K78" s="31">
        <f t="shared" si="20"/>
        <v>802.8720000000001</v>
      </c>
      <c r="L78" s="31">
        <v>805</v>
      </c>
      <c r="M78" s="31">
        <f t="shared" si="21"/>
        <v>669.0600000000001</v>
      </c>
      <c r="N78" s="31">
        <v>670</v>
      </c>
      <c r="O78" s="31">
        <f t="shared" si="22"/>
        <v>802.8720000000001</v>
      </c>
      <c r="P78" s="31">
        <v>805</v>
      </c>
      <c r="Q78" s="31">
        <f t="shared" si="23"/>
        <v>1204.308</v>
      </c>
      <c r="R78" s="31">
        <v>1205</v>
      </c>
      <c r="W78" s="73"/>
      <c r="X78" s="30" t="s">
        <v>25</v>
      </c>
      <c r="Y78" s="31">
        <v>456</v>
      </c>
      <c r="Z78" s="31">
        <v>335</v>
      </c>
      <c r="AA78" s="31">
        <v>405</v>
      </c>
      <c r="AB78" s="31">
        <v>540</v>
      </c>
      <c r="AC78" s="31">
        <v>805</v>
      </c>
      <c r="AD78" s="31">
        <v>670</v>
      </c>
      <c r="AE78" s="31">
        <v>805</v>
      </c>
      <c r="AF78" s="31">
        <v>1205</v>
      </c>
    </row>
    <row r="79" spans="1:32" ht="17.25">
      <c r="A79" s="73"/>
      <c r="B79" s="30" t="s">
        <v>7</v>
      </c>
      <c r="C79" s="31">
        <v>472</v>
      </c>
      <c r="D79" s="13">
        <f t="shared" si="27"/>
        <v>137.844</v>
      </c>
      <c r="E79" s="31">
        <f t="shared" si="26"/>
        <v>344.61</v>
      </c>
      <c r="F79" s="31">
        <v>345</v>
      </c>
      <c r="G79" s="31">
        <f t="shared" si="18"/>
        <v>413.532</v>
      </c>
      <c r="H79" s="31">
        <v>415</v>
      </c>
      <c r="I79" s="31">
        <f t="shared" si="19"/>
        <v>551.376</v>
      </c>
      <c r="J79" s="31">
        <v>555</v>
      </c>
      <c r="K79" s="31">
        <f t="shared" si="20"/>
        <v>827.064</v>
      </c>
      <c r="L79" s="31">
        <v>830</v>
      </c>
      <c r="M79" s="31">
        <f t="shared" si="21"/>
        <v>689.22</v>
      </c>
      <c r="N79" s="31">
        <v>690</v>
      </c>
      <c r="O79" s="31">
        <f t="shared" si="22"/>
        <v>827.064</v>
      </c>
      <c r="P79" s="31">
        <v>830</v>
      </c>
      <c r="Q79" s="31">
        <f t="shared" si="23"/>
        <v>1240.596</v>
      </c>
      <c r="R79" s="31">
        <v>1245</v>
      </c>
      <c r="W79" s="73"/>
      <c r="X79" s="30" t="s">
        <v>7</v>
      </c>
      <c r="Y79" s="31">
        <v>472</v>
      </c>
      <c r="Z79" s="31">
        <v>345</v>
      </c>
      <c r="AA79" s="31">
        <v>415</v>
      </c>
      <c r="AB79" s="31">
        <v>555</v>
      </c>
      <c r="AC79" s="31">
        <v>830</v>
      </c>
      <c r="AD79" s="31">
        <v>690</v>
      </c>
      <c r="AE79" s="31">
        <v>830</v>
      </c>
      <c r="AF79" s="31">
        <v>1245</v>
      </c>
    </row>
    <row r="80" spans="1:32" ht="14.25" customHeight="1">
      <c r="A80" s="73"/>
      <c r="B80" s="30" t="s">
        <v>35</v>
      </c>
      <c r="C80" s="31">
        <v>489</v>
      </c>
      <c r="D80" s="13">
        <f t="shared" si="27"/>
        <v>142.128</v>
      </c>
      <c r="E80" s="31">
        <f t="shared" si="26"/>
        <v>355.31999999999994</v>
      </c>
      <c r="F80" s="31">
        <v>360</v>
      </c>
      <c r="G80" s="31">
        <f t="shared" si="18"/>
        <v>426.38399999999996</v>
      </c>
      <c r="H80" s="31">
        <v>430</v>
      </c>
      <c r="I80" s="31">
        <f t="shared" si="19"/>
        <v>568.512</v>
      </c>
      <c r="J80" s="31">
        <v>570</v>
      </c>
      <c r="K80" s="31">
        <f t="shared" si="20"/>
        <v>852.7679999999999</v>
      </c>
      <c r="L80" s="31">
        <v>855</v>
      </c>
      <c r="M80" s="31">
        <f t="shared" si="21"/>
        <v>710.6399999999999</v>
      </c>
      <c r="N80" s="31">
        <v>715</v>
      </c>
      <c r="O80" s="31">
        <f t="shared" si="22"/>
        <v>852.7679999999999</v>
      </c>
      <c r="P80" s="31">
        <v>855</v>
      </c>
      <c r="Q80" s="31">
        <f t="shared" si="23"/>
        <v>1279.1519999999998</v>
      </c>
      <c r="R80" s="31">
        <v>1280</v>
      </c>
      <c r="W80" s="73"/>
      <c r="X80" s="30" t="s">
        <v>35</v>
      </c>
      <c r="Y80" s="31">
        <v>489</v>
      </c>
      <c r="Z80" s="31">
        <v>360</v>
      </c>
      <c r="AA80" s="31">
        <v>430</v>
      </c>
      <c r="AB80" s="31">
        <v>570</v>
      </c>
      <c r="AC80" s="31">
        <v>855</v>
      </c>
      <c r="AD80" s="31">
        <v>715</v>
      </c>
      <c r="AE80" s="31">
        <v>855</v>
      </c>
      <c r="AF80" s="31">
        <v>1280</v>
      </c>
    </row>
    <row r="81" spans="1:32" ht="17.25">
      <c r="A81" s="74"/>
      <c r="B81" s="30" t="s">
        <v>32</v>
      </c>
      <c r="C81" s="31">
        <v>506</v>
      </c>
      <c r="D81" s="13">
        <f t="shared" si="27"/>
        <v>146.412</v>
      </c>
      <c r="E81" s="31">
        <f t="shared" si="26"/>
        <v>366.03000000000003</v>
      </c>
      <c r="F81" s="31">
        <v>370</v>
      </c>
      <c r="G81" s="31">
        <f t="shared" si="18"/>
        <v>439.236</v>
      </c>
      <c r="H81" s="31">
        <v>440</v>
      </c>
      <c r="I81" s="31">
        <f t="shared" si="19"/>
        <v>585.648</v>
      </c>
      <c r="J81" s="31">
        <v>590</v>
      </c>
      <c r="K81" s="31">
        <f t="shared" si="20"/>
        <v>878.472</v>
      </c>
      <c r="L81" s="31">
        <v>880</v>
      </c>
      <c r="M81" s="31">
        <f t="shared" si="21"/>
        <v>732.0600000000001</v>
      </c>
      <c r="N81" s="31">
        <v>735</v>
      </c>
      <c r="O81" s="31">
        <f t="shared" si="22"/>
        <v>878.472</v>
      </c>
      <c r="P81" s="31">
        <v>880</v>
      </c>
      <c r="Q81" s="31">
        <f t="shared" si="23"/>
        <v>1317.708</v>
      </c>
      <c r="R81" s="31">
        <v>1320</v>
      </c>
      <c r="W81" s="74"/>
      <c r="X81" s="30" t="s">
        <v>32</v>
      </c>
      <c r="Y81" s="31">
        <v>506</v>
      </c>
      <c r="Z81" s="31">
        <v>370</v>
      </c>
      <c r="AA81" s="31">
        <v>440</v>
      </c>
      <c r="AB81" s="31">
        <v>590</v>
      </c>
      <c r="AC81" s="31">
        <v>880</v>
      </c>
      <c r="AD81" s="31">
        <v>735</v>
      </c>
      <c r="AE81" s="31">
        <v>880</v>
      </c>
      <c r="AF81" s="31">
        <v>1320</v>
      </c>
    </row>
    <row r="82" spans="1:32" ht="17.25">
      <c r="A82" s="66" t="s">
        <v>68</v>
      </c>
      <c r="B82" s="30" t="s">
        <v>59</v>
      </c>
      <c r="C82" s="31">
        <v>42</v>
      </c>
      <c r="D82" s="31">
        <f>0.36*C82</f>
        <v>15.12</v>
      </c>
      <c r="E82" s="31">
        <f t="shared" si="26"/>
        <v>37.8</v>
      </c>
      <c r="F82" s="31">
        <v>40</v>
      </c>
      <c r="G82" s="31">
        <f t="shared" si="18"/>
        <v>45.36</v>
      </c>
      <c r="H82" s="31">
        <v>40</v>
      </c>
      <c r="I82" s="31">
        <f t="shared" si="19"/>
        <v>60.48</v>
      </c>
      <c r="J82" s="31">
        <v>80</v>
      </c>
      <c r="K82" s="31">
        <f t="shared" si="20"/>
        <v>90.72</v>
      </c>
      <c r="L82" s="31">
        <v>100</v>
      </c>
      <c r="M82" s="31">
        <f t="shared" si="21"/>
        <v>75.6</v>
      </c>
      <c r="N82" s="31">
        <v>90</v>
      </c>
      <c r="O82" s="31">
        <f t="shared" si="22"/>
        <v>90.72</v>
      </c>
      <c r="P82" s="31">
        <v>100</v>
      </c>
      <c r="Q82" s="31">
        <f t="shared" si="23"/>
        <v>136.07999999999998</v>
      </c>
      <c r="R82" s="31">
        <v>140</v>
      </c>
      <c r="W82" s="72" t="s">
        <v>68</v>
      </c>
      <c r="X82" s="30" t="s">
        <v>59</v>
      </c>
      <c r="Y82" s="31">
        <v>42</v>
      </c>
      <c r="Z82" s="31">
        <v>40</v>
      </c>
      <c r="AA82" s="31">
        <v>40</v>
      </c>
      <c r="AB82" s="31">
        <v>80</v>
      </c>
      <c r="AC82" s="31">
        <v>100</v>
      </c>
      <c r="AD82" s="31">
        <v>90</v>
      </c>
      <c r="AE82" s="31">
        <v>100</v>
      </c>
      <c r="AF82" s="31">
        <v>140</v>
      </c>
    </row>
    <row r="83" spans="1:32" ht="17.25">
      <c r="A83" s="67"/>
      <c r="B83" s="30" t="s">
        <v>42</v>
      </c>
      <c r="C83" s="31">
        <v>68</v>
      </c>
      <c r="D83" s="31">
        <f>0.36*C83</f>
        <v>24.48</v>
      </c>
      <c r="E83" s="31">
        <f t="shared" si="26"/>
        <v>61.2</v>
      </c>
      <c r="F83" s="31">
        <v>65</v>
      </c>
      <c r="G83" s="31">
        <f t="shared" si="18"/>
        <v>73.44</v>
      </c>
      <c r="H83" s="31">
        <v>75</v>
      </c>
      <c r="I83" s="31">
        <f t="shared" si="19"/>
        <v>97.92</v>
      </c>
      <c r="J83" s="31">
        <v>100</v>
      </c>
      <c r="K83" s="31">
        <f t="shared" si="20"/>
        <v>146.88</v>
      </c>
      <c r="L83" s="31">
        <v>150</v>
      </c>
      <c r="M83" s="31">
        <f t="shared" si="21"/>
        <v>122.4</v>
      </c>
      <c r="N83" s="31">
        <v>125</v>
      </c>
      <c r="O83" s="31">
        <f t="shared" si="22"/>
        <v>146.88</v>
      </c>
      <c r="P83" s="31">
        <v>150</v>
      </c>
      <c r="Q83" s="31">
        <f t="shared" si="23"/>
        <v>220.32</v>
      </c>
      <c r="R83" s="31">
        <v>225</v>
      </c>
      <c r="W83" s="73"/>
      <c r="X83" s="30" t="s">
        <v>42</v>
      </c>
      <c r="Y83" s="31">
        <v>68</v>
      </c>
      <c r="Z83" s="31">
        <v>65</v>
      </c>
      <c r="AA83" s="31">
        <v>75</v>
      </c>
      <c r="AB83" s="31">
        <v>100</v>
      </c>
      <c r="AC83" s="31">
        <v>150</v>
      </c>
      <c r="AD83" s="31">
        <v>125</v>
      </c>
      <c r="AE83" s="31">
        <v>150</v>
      </c>
      <c r="AF83" s="31">
        <v>225</v>
      </c>
    </row>
    <row r="84" spans="1:32" ht="17.25">
      <c r="A84" s="67"/>
      <c r="B84" s="30" t="s">
        <v>2</v>
      </c>
      <c r="C84" s="31">
        <v>82</v>
      </c>
      <c r="D84" s="31">
        <f>0.36*C84</f>
        <v>29.52</v>
      </c>
      <c r="E84" s="31">
        <f t="shared" si="26"/>
        <v>73.8</v>
      </c>
      <c r="F84" s="31">
        <v>75</v>
      </c>
      <c r="G84" s="31">
        <f t="shared" si="18"/>
        <v>88.56</v>
      </c>
      <c r="H84" s="31">
        <v>90</v>
      </c>
      <c r="I84" s="31">
        <f t="shared" si="19"/>
        <v>118.08</v>
      </c>
      <c r="J84" s="31">
        <v>120</v>
      </c>
      <c r="K84" s="31">
        <f t="shared" si="20"/>
        <v>177.12</v>
      </c>
      <c r="L84" s="31">
        <v>180</v>
      </c>
      <c r="M84" s="31">
        <f t="shared" si="21"/>
        <v>147.6</v>
      </c>
      <c r="N84" s="31">
        <v>150</v>
      </c>
      <c r="O84" s="31">
        <f t="shared" si="22"/>
        <v>177.12</v>
      </c>
      <c r="P84" s="31">
        <v>180</v>
      </c>
      <c r="Q84" s="31">
        <f t="shared" si="23"/>
        <v>265.68</v>
      </c>
      <c r="R84" s="31">
        <v>270</v>
      </c>
      <c r="W84" s="73"/>
      <c r="X84" s="30" t="s">
        <v>2</v>
      </c>
      <c r="Y84" s="31">
        <v>82</v>
      </c>
      <c r="Z84" s="31">
        <v>75</v>
      </c>
      <c r="AA84" s="31">
        <v>90</v>
      </c>
      <c r="AB84" s="31">
        <v>120</v>
      </c>
      <c r="AC84" s="31">
        <v>180</v>
      </c>
      <c r="AD84" s="31">
        <v>150</v>
      </c>
      <c r="AE84" s="31">
        <v>180</v>
      </c>
      <c r="AF84" s="31">
        <v>270</v>
      </c>
    </row>
    <row r="85" spans="1:32" ht="17.25">
      <c r="A85" s="67"/>
      <c r="B85" s="30" t="s">
        <v>71</v>
      </c>
      <c r="C85" s="31">
        <v>99</v>
      </c>
      <c r="D85" s="31">
        <f>0.36*C85</f>
        <v>35.64</v>
      </c>
      <c r="E85" s="31">
        <f t="shared" si="26"/>
        <v>89.1</v>
      </c>
      <c r="F85" s="31">
        <v>90</v>
      </c>
      <c r="G85" s="31">
        <f t="shared" si="18"/>
        <v>106.92</v>
      </c>
      <c r="H85" s="31">
        <v>110</v>
      </c>
      <c r="I85" s="31">
        <f t="shared" si="19"/>
        <v>142.56</v>
      </c>
      <c r="J85" s="31">
        <v>145</v>
      </c>
      <c r="K85" s="31">
        <f t="shared" si="20"/>
        <v>213.84</v>
      </c>
      <c r="L85" s="31">
        <v>215</v>
      </c>
      <c r="M85" s="31">
        <f t="shared" si="21"/>
        <v>178.2</v>
      </c>
      <c r="N85" s="31">
        <v>180</v>
      </c>
      <c r="O85" s="31">
        <f t="shared" si="22"/>
        <v>213.84</v>
      </c>
      <c r="P85" s="31">
        <v>215</v>
      </c>
      <c r="Q85" s="31">
        <f t="shared" si="23"/>
        <v>320.76</v>
      </c>
      <c r="R85" s="31">
        <v>325</v>
      </c>
      <c r="W85" s="73"/>
      <c r="X85" s="30" t="s">
        <v>71</v>
      </c>
      <c r="Y85" s="31">
        <v>99</v>
      </c>
      <c r="Z85" s="31">
        <v>90</v>
      </c>
      <c r="AA85" s="31">
        <v>110</v>
      </c>
      <c r="AB85" s="31">
        <v>145</v>
      </c>
      <c r="AC85" s="31">
        <v>215</v>
      </c>
      <c r="AD85" s="31">
        <v>180</v>
      </c>
      <c r="AE85" s="31">
        <v>215</v>
      </c>
      <c r="AF85" s="31">
        <v>325</v>
      </c>
    </row>
    <row r="86" spans="1:32" ht="17.25">
      <c r="A86" s="67"/>
      <c r="B86" s="30" t="s">
        <v>45</v>
      </c>
      <c r="C86" s="31">
        <v>115</v>
      </c>
      <c r="D86" s="13">
        <f aca="true" t="shared" si="28" ref="D86:D92">0.36*100+(C86-100)*0.36*0.8</f>
        <v>40.32</v>
      </c>
      <c r="E86" s="31">
        <f t="shared" si="26"/>
        <v>100.8</v>
      </c>
      <c r="F86" s="31">
        <v>105</v>
      </c>
      <c r="G86" s="31">
        <f t="shared" si="18"/>
        <v>120.96000000000001</v>
      </c>
      <c r="H86" s="31">
        <v>125</v>
      </c>
      <c r="I86" s="31">
        <f t="shared" si="19"/>
        <v>161.28</v>
      </c>
      <c r="J86" s="31">
        <v>165</v>
      </c>
      <c r="K86" s="31">
        <f t="shared" si="20"/>
        <v>241.92000000000002</v>
      </c>
      <c r="L86" s="31">
        <v>245</v>
      </c>
      <c r="M86" s="31">
        <f t="shared" si="21"/>
        <v>201.6</v>
      </c>
      <c r="N86" s="31">
        <v>205</v>
      </c>
      <c r="O86" s="31">
        <f t="shared" si="22"/>
        <v>241.92000000000002</v>
      </c>
      <c r="P86" s="31">
        <v>245</v>
      </c>
      <c r="Q86" s="31">
        <f t="shared" si="23"/>
        <v>362.88</v>
      </c>
      <c r="R86" s="31">
        <v>365</v>
      </c>
      <c r="W86" s="73"/>
      <c r="X86" s="30" t="s">
        <v>45</v>
      </c>
      <c r="Y86" s="31">
        <v>115</v>
      </c>
      <c r="Z86" s="31">
        <v>105</v>
      </c>
      <c r="AA86" s="31">
        <v>125</v>
      </c>
      <c r="AB86" s="31">
        <v>165</v>
      </c>
      <c r="AC86" s="31">
        <v>245</v>
      </c>
      <c r="AD86" s="31">
        <v>205</v>
      </c>
      <c r="AE86" s="31">
        <v>245</v>
      </c>
      <c r="AF86" s="31">
        <v>365</v>
      </c>
    </row>
    <row r="87" spans="1:32" ht="17.25">
      <c r="A87" s="67"/>
      <c r="B87" s="30" t="s">
        <v>11</v>
      </c>
      <c r="C87" s="31">
        <v>124</v>
      </c>
      <c r="D87" s="13">
        <f t="shared" si="28"/>
        <v>42.912</v>
      </c>
      <c r="E87" s="31">
        <f t="shared" si="26"/>
        <v>107.28</v>
      </c>
      <c r="F87" s="31">
        <v>110</v>
      </c>
      <c r="G87" s="31">
        <f t="shared" si="18"/>
        <v>128.736</v>
      </c>
      <c r="H87" s="31">
        <v>130</v>
      </c>
      <c r="I87" s="31">
        <f t="shared" si="19"/>
        <v>171.648</v>
      </c>
      <c r="J87" s="31">
        <v>175</v>
      </c>
      <c r="K87" s="31">
        <f t="shared" si="20"/>
        <v>257.472</v>
      </c>
      <c r="L87" s="31">
        <v>260</v>
      </c>
      <c r="M87" s="31">
        <f t="shared" si="21"/>
        <v>214.56</v>
      </c>
      <c r="N87" s="31">
        <v>215</v>
      </c>
      <c r="O87" s="31">
        <f t="shared" si="22"/>
        <v>257.472</v>
      </c>
      <c r="P87" s="31">
        <v>260</v>
      </c>
      <c r="Q87" s="31">
        <f t="shared" si="23"/>
        <v>386.20799999999997</v>
      </c>
      <c r="R87" s="31">
        <v>390</v>
      </c>
      <c r="W87" s="73"/>
      <c r="X87" s="30" t="s">
        <v>11</v>
      </c>
      <c r="Y87" s="31">
        <v>124</v>
      </c>
      <c r="Z87" s="31">
        <v>110</v>
      </c>
      <c r="AA87" s="31">
        <v>130</v>
      </c>
      <c r="AB87" s="31">
        <v>175</v>
      </c>
      <c r="AC87" s="31">
        <v>260</v>
      </c>
      <c r="AD87" s="31">
        <v>215</v>
      </c>
      <c r="AE87" s="31">
        <v>260</v>
      </c>
      <c r="AF87" s="31">
        <v>390</v>
      </c>
    </row>
    <row r="88" spans="1:32" ht="17.25">
      <c r="A88" s="67"/>
      <c r="B88" s="30" t="s">
        <v>39</v>
      </c>
      <c r="C88" s="31">
        <v>132</v>
      </c>
      <c r="D88" s="13">
        <f t="shared" si="28"/>
        <v>45.216</v>
      </c>
      <c r="E88" s="31">
        <f t="shared" si="26"/>
        <v>113.04</v>
      </c>
      <c r="F88" s="31">
        <v>115</v>
      </c>
      <c r="G88" s="31">
        <f t="shared" si="18"/>
        <v>135.648</v>
      </c>
      <c r="H88" s="31">
        <v>140</v>
      </c>
      <c r="I88" s="31">
        <f t="shared" si="19"/>
        <v>180.864</v>
      </c>
      <c r="J88" s="31">
        <v>185</v>
      </c>
      <c r="K88" s="31">
        <f t="shared" si="20"/>
        <v>271.296</v>
      </c>
      <c r="L88" s="31">
        <v>275</v>
      </c>
      <c r="M88" s="31">
        <f t="shared" si="21"/>
        <v>226.08</v>
      </c>
      <c r="N88" s="31">
        <v>230</v>
      </c>
      <c r="O88" s="31">
        <f t="shared" si="22"/>
        <v>271.296</v>
      </c>
      <c r="P88" s="31">
        <v>275</v>
      </c>
      <c r="Q88" s="31">
        <f t="shared" si="23"/>
        <v>406.944</v>
      </c>
      <c r="R88" s="31">
        <v>410</v>
      </c>
      <c r="W88" s="73"/>
      <c r="X88" s="30" t="s">
        <v>39</v>
      </c>
      <c r="Y88" s="31">
        <v>132</v>
      </c>
      <c r="Z88" s="31">
        <v>115</v>
      </c>
      <c r="AA88" s="31">
        <v>140</v>
      </c>
      <c r="AB88" s="31">
        <v>185</v>
      </c>
      <c r="AC88" s="31">
        <v>275</v>
      </c>
      <c r="AD88" s="31">
        <v>230</v>
      </c>
      <c r="AE88" s="31">
        <v>275</v>
      </c>
      <c r="AF88" s="31">
        <v>410</v>
      </c>
    </row>
    <row r="89" spans="1:32" ht="17.25">
      <c r="A89" s="67"/>
      <c r="B89" s="30" t="s">
        <v>24</v>
      </c>
      <c r="C89" s="31">
        <v>190</v>
      </c>
      <c r="D89" s="13">
        <f t="shared" si="28"/>
        <v>61.92</v>
      </c>
      <c r="E89" s="31">
        <f t="shared" si="26"/>
        <v>154.8</v>
      </c>
      <c r="F89" s="31">
        <v>155</v>
      </c>
      <c r="G89" s="31">
        <f t="shared" si="18"/>
        <v>185.76</v>
      </c>
      <c r="H89" s="31">
        <v>190</v>
      </c>
      <c r="I89" s="31">
        <f t="shared" si="19"/>
        <v>247.68</v>
      </c>
      <c r="J89" s="31">
        <v>250</v>
      </c>
      <c r="K89" s="31">
        <f t="shared" si="20"/>
        <v>371.52</v>
      </c>
      <c r="L89" s="31">
        <v>375</v>
      </c>
      <c r="M89" s="31">
        <f t="shared" si="21"/>
        <v>309.6</v>
      </c>
      <c r="N89" s="31">
        <v>310</v>
      </c>
      <c r="O89" s="31">
        <f t="shared" si="22"/>
        <v>371.52</v>
      </c>
      <c r="P89" s="31">
        <v>375</v>
      </c>
      <c r="Q89" s="31">
        <f t="shared" si="23"/>
        <v>557.28</v>
      </c>
      <c r="R89" s="31">
        <v>560</v>
      </c>
      <c r="W89" s="73"/>
      <c r="X89" s="30" t="s">
        <v>24</v>
      </c>
      <c r="Y89" s="31">
        <v>190</v>
      </c>
      <c r="Z89" s="31">
        <v>155</v>
      </c>
      <c r="AA89" s="31">
        <v>190</v>
      </c>
      <c r="AB89" s="31">
        <v>250</v>
      </c>
      <c r="AC89" s="31">
        <v>375</v>
      </c>
      <c r="AD89" s="31">
        <v>310</v>
      </c>
      <c r="AE89" s="31">
        <v>375</v>
      </c>
      <c r="AF89" s="31">
        <v>560</v>
      </c>
    </row>
    <row r="90" spans="1:32" ht="17.25">
      <c r="A90" s="67"/>
      <c r="B90" s="30" t="s">
        <v>52</v>
      </c>
      <c r="C90" s="31">
        <v>216</v>
      </c>
      <c r="D90" s="13">
        <f t="shared" si="28"/>
        <v>69.408</v>
      </c>
      <c r="E90" s="31">
        <f t="shared" si="26"/>
        <v>173.52</v>
      </c>
      <c r="F90" s="31">
        <v>175</v>
      </c>
      <c r="G90" s="31">
        <f t="shared" si="18"/>
        <v>208.224</v>
      </c>
      <c r="H90" s="31">
        <v>210</v>
      </c>
      <c r="I90" s="31">
        <f t="shared" si="19"/>
        <v>277.632</v>
      </c>
      <c r="J90" s="31">
        <v>280</v>
      </c>
      <c r="K90" s="31">
        <f t="shared" si="20"/>
        <v>416.448</v>
      </c>
      <c r="L90" s="31">
        <v>420</v>
      </c>
      <c r="M90" s="31">
        <f t="shared" si="21"/>
        <v>347.04</v>
      </c>
      <c r="N90" s="31">
        <v>350</v>
      </c>
      <c r="O90" s="31">
        <f t="shared" si="22"/>
        <v>416.448</v>
      </c>
      <c r="P90" s="31">
        <v>420</v>
      </c>
      <c r="Q90" s="31">
        <f t="shared" si="23"/>
        <v>624.672</v>
      </c>
      <c r="R90" s="31">
        <v>625</v>
      </c>
      <c r="W90" s="73"/>
      <c r="X90" s="30" t="s">
        <v>52</v>
      </c>
      <c r="Y90" s="31">
        <v>216</v>
      </c>
      <c r="Z90" s="31">
        <v>175</v>
      </c>
      <c r="AA90" s="31">
        <v>210</v>
      </c>
      <c r="AB90" s="31">
        <v>280</v>
      </c>
      <c r="AC90" s="31">
        <v>420</v>
      </c>
      <c r="AD90" s="31">
        <v>350</v>
      </c>
      <c r="AE90" s="31">
        <v>420</v>
      </c>
      <c r="AF90" s="31">
        <v>625</v>
      </c>
    </row>
    <row r="91" spans="1:32" ht="17.25">
      <c r="A91" s="67"/>
      <c r="B91" s="30" t="s">
        <v>4</v>
      </c>
      <c r="C91" s="31">
        <v>227</v>
      </c>
      <c r="D91" s="13">
        <f t="shared" si="28"/>
        <v>72.576</v>
      </c>
      <c r="E91" s="31">
        <f t="shared" si="26"/>
        <v>181.44</v>
      </c>
      <c r="F91" s="31">
        <v>185</v>
      </c>
      <c r="G91" s="31">
        <f t="shared" si="18"/>
        <v>217.72799999999998</v>
      </c>
      <c r="H91" s="31">
        <v>220</v>
      </c>
      <c r="I91" s="31">
        <f t="shared" si="19"/>
        <v>290.304</v>
      </c>
      <c r="J91" s="31">
        <v>295</v>
      </c>
      <c r="K91" s="31">
        <f t="shared" si="20"/>
        <v>435.45599999999996</v>
      </c>
      <c r="L91" s="31">
        <v>440</v>
      </c>
      <c r="M91" s="31">
        <f t="shared" si="21"/>
        <v>362.88</v>
      </c>
      <c r="N91" s="31">
        <v>365</v>
      </c>
      <c r="O91" s="31">
        <f t="shared" si="22"/>
        <v>435.45599999999996</v>
      </c>
      <c r="P91" s="31">
        <v>440</v>
      </c>
      <c r="Q91" s="31">
        <f t="shared" si="23"/>
        <v>653.184</v>
      </c>
      <c r="R91" s="31">
        <v>655</v>
      </c>
      <c r="W91" s="73"/>
      <c r="X91" s="30" t="s">
        <v>4</v>
      </c>
      <c r="Y91" s="31">
        <v>227</v>
      </c>
      <c r="Z91" s="31">
        <v>185</v>
      </c>
      <c r="AA91" s="31">
        <v>220</v>
      </c>
      <c r="AB91" s="31">
        <v>295</v>
      </c>
      <c r="AC91" s="31">
        <v>440</v>
      </c>
      <c r="AD91" s="31">
        <v>365</v>
      </c>
      <c r="AE91" s="31">
        <v>440</v>
      </c>
      <c r="AF91" s="31">
        <v>655</v>
      </c>
    </row>
    <row r="92" spans="1:32" ht="17.25">
      <c r="A92" s="67"/>
      <c r="B92" s="30" t="s">
        <v>66</v>
      </c>
      <c r="C92" s="31">
        <v>248</v>
      </c>
      <c r="D92" s="13">
        <f t="shared" si="28"/>
        <v>78.624</v>
      </c>
      <c r="E92" s="31">
        <f t="shared" si="26"/>
        <v>196.56</v>
      </c>
      <c r="F92" s="31">
        <v>200</v>
      </c>
      <c r="G92" s="31">
        <f t="shared" si="18"/>
        <v>235.87199999999999</v>
      </c>
      <c r="H92" s="31">
        <v>240</v>
      </c>
      <c r="I92" s="31">
        <f t="shared" si="19"/>
        <v>314.496</v>
      </c>
      <c r="J92" s="31">
        <v>315</v>
      </c>
      <c r="K92" s="31">
        <f t="shared" si="20"/>
        <v>471.74399999999997</v>
      </c>
      <c r="L92" s="31">
        <v>475</v>
      </c>
      <c r="M92" s="31">
        <f t="shared" si="21"/>
        <v>393.12</v>
      </c>
      <c r="N92" s="31">
        <v>395</v>
      </c>
      <c r="O92" s="31">
        <f t="shared" si="22"/>
        <v>471.74399999999997</v>
      </c>
      <c r="P92" s="31">
        <v>475</v>
      </c>
      <c r="Q92" s="31">
        <f t="shared" si="23"/>
        <v>707.616</v>
      </c>
      <c r="R92" s="31">
        <v>710</v>
      </c>
      <c r="W92" s="73"/>
      <c r="X92" s="30" t="s">
        <v>66</v>
      </c>
      <c r="Y92" s="31">
        <v>248</v>
      </c>
      <c r="Z92" s="31">
        <v>200</v>
      </c>
      <c r="AA92" s="31">
        <v>240</v>
      </c>
      <c r="AB92" s="31">
        <v>315</v>
      </c>
      <c r="AC92" s="31">
        <v>475</v>
      </c>
      <c r="AD92" s="31">
        <v>395</v>
      </c>
      <c r="AE92" s="31">
        <v>475</v>
      </c>
      <c r="AF92" s="31">
        <v>710</v>
      </c>
    </row>
    <row r="93" spans="1:32" ht="17.25">
      <c r="A93" s="67"/>
      <c r="B93" s="30" t="s">
        <v>16</v>
      </c>
      <c r="C93" s="31">
        <v>261</v>
      </c>
      <c r="D93" s="13">
        <f aca="true" t="shared" si="29" ref="D93:D98">0.36*100+0.36*150*0.8+(C93-250)*0.36*0.75</f>
        <v>82.17</v>
      </c>
      <c r="E93" s="31">
        <f t="shared" si="26"/>
        <v>205.425</v>
      </c>
      <c r="F93" s="31">
        <v>210</v>
      </c>
      <c r="G93" s="31">
        <f t="shared" si="18"/>
        <v>246.51</v>
      </c>
      <c r="H93" s="31">
        <v>250</v>
      </c>
      <c r="I93" s="31">
        <f t="shared" si="19"/>
        <v>328.68</v>
      </c>
      <c r="J93" s="31">
        <v>330</v>
      </c>
      <c r="K93" s="31">
        <f t="shared" si="20"/>
        <v>493.02</v>
      </c>
      <c r="L93" s="31">
        <v>495</v>
      </c>
      <c r="M93" s="31">
        <f t="shared" si="21"/>
        <v>410.85</v>
      </c>
      <c r="N93" s="31">
        <v>415</v>
      </c>
      <c r="O93" s="31">
        <f t="shared" si="22"/>
        <v>493.02</v>
      </c>
      <c r="P93" s="31">
        <v>495</v>
      </c>
      <c r="Q93" s="31">
        <f t="shared" si="23"/>
        <v>739.53</v>
      </c>
      <c r="R93" s="31">
        <v>740</v>
      </c>
      <c r="W93" s="73"/>
      <c r="X93" s="30" t="s">
        <v>16</v>
      </c>
      <c r="Y93" s="31">
        <v>261</v>
      </c>
      <c r="Z93" s="31">
        <v>210</v>
      </c>
      <c r="AA93" s="31">
        <v>250</v>
      </c>
      <c r="AB93" s="31">
        <v>330</v>
      </c>
      <c r="AC93" s="31">
        <v>495</v>
      </c>
      <c r="AD93" s="31">
        <v>415</v>
      </c>
      <c r="AE93" s="31">
        <v>495</v>
      </c>
      <c r="AF93" s="31">
        <v>740</v>
      </c>
    </row>
    <row r="94" spans="1:32" ht="14.25" customHeight="1">
      <c r="A94" s="67"/>
      <c r="B94" s="30" t="s">
        <v>69</v>
      </c>
      <c r="C94" s="31">
        <v>267</v>
      </c>
      <c r="D94" s="13">
        <f t="shared" si="29"/>
        <v>83.79</v>
      </c>
      <c r="E94" s="31">
        <f t="shared" si="26"/>
        <v>209.47500000000002</v>
      </c>
      <c r="F94" s="31">
        <v>210</v>
      </c>
      <c r="G94" s="31">
        <f t="shared" si="18"/>
        <v>251.37</v>
      </c>
      <c r="H94" s="31">
        <v>255</v>
      </c>
      <c r="I94" s="31">
        <f t="shared" si="19"/>
        <v>335.16</v>
      </c>
      <c r="J94" s="31">
        <v>340</v>
      </c>
      <c r="K94" s="31">
        <f t="shared" si="20"/>
        <v>502.74</v>
      </c>
      <c r="L94" s="31">
        <v>505</v>
      </c>
      <c r="M94" s="31">
        <f t="shared" si="21"/>
        <v>418.95000000000005</v>
      </c>
      <c r="N94" s="31">
        <v>420</v>
      </c>
      <c r="O94" s="31">
        <f t="shared" si="22"/>
        <v>502.74</v>
      </c>
      <c r="P94" s="31">
        <v>505</v>
      </c>
      <c r="Q94" s="31">
        <f t="shared" si="23"/>
        <v>754.11</v>
      </c>
      <c r="R94" s="31">
        <v>755</v>
      </c>
      <c r="W94" s="73"/>
      <c r="X94" s="30" t="s">
        <v>53</v>
      </c>
      <c r="Y94" s="31">
        <v>267</v>
      </c>
      <c r="Z94" s="31">
        <v>210</v>
      </c>
      <c r="AA94" s="31">
        <v>255</v>
      </c>
      <c r="AB94" s="31">
        <v>340</v>
      </c>
      <c r="AC94" s="31">
        <v>505</v>
      </c>
      <c r="AD94" s="31">
        <v>420</v>
      </c>
      <c r="AE94" s="31">
        <v>505</v>
      </c>
      <c r="AF94" s="31">
        <v>755</v>
      </c>
    </row>
    <row r="95" spans="1:32" ht="14.25" customHeight="1">
      <c r="A95" s="67"/>
      <c r="B95" s="30" t="s">
        <v>22</v>
      </c>
      <c r="C95" s="31">
        <v>272</v>
      </c>
      <c r="D95" s="13">
        <f t="shared" si="29"/>
        <v>85.14</v>
      </c>
      <c r="E95" s="31">
        <f t="shared" si="26"/>
        <v>212.85</v>
      </c>
      <c r="F95" s="31">
        <v>215</v>
      </c>
      <c r="G95" s="31">
        <f t="shared" si="18"/>
        <v>255.42000000000002</v>
      </c>
      <c r="H95" s="31">
        <v>260</v>
      </c>
      <c r="I95" s="31">
        <f t="shared" si="19"/>
        <v>340.56</v>
      </c>
      <c r="J95" s="31">
        <v>345</v>
      </c>
      <c r="K95" s="31">
        <f t="shared" si="20"/>
        <v>510.84000000000003</v>
      </c>
      <c r="L95" s="31">
        <v>515</v>
      </c>
      <c r="M95" s="31">
        <f t="shared" si="21"/>
        <v>425.7</v>
      </c>
      <c r="N95" s="31">
        <v>430</v>
      </c>
      <c r="O95" s="31">
        <f t="shared" si="22"/>
        <v>510.84000000000003</v>
      </c>
      <c r="P95" s="31">
        <v>515</v>
      </c>
      <c r="Q95" s="31">
        <f t="shared" si="23"/>
        <v>766.26</v>
      </c>
      <c r="R95" s="31">
        <v>770</v>
      </c>
      <c r="W95" s="73"/>
      <c r="X95" s="30" t="s">
        <v>22</v>
      </c>
      <c r="Y95" s="31">
        <v>272</v>
      </c>
      <c r="Z95" s="31">
        <v>215</v>
      </c>
      <c r="AA95" s="31">
        <v>260</v>
      </c>
      <c r="AB95" s="31">
        <v>345</v>
      </c>
      <c r="AC95" s="31">
        <v>515</v>
      </c>
      <c r="AD95" s="31">
        <v>430</v>
      </c>
      <c r="AE95" s="31">
        <v>515</v>
      </c>
      <c r="AF95" s="31">
        <v>770</v>
      </c>
    </row>
    <row r="96" spans="1:32" ht="14.25" customHeight="1">
      <c r="A96" s="67"/>
      <c r="B96" s="30" t="s">
        <v>58</v>
      </c>
      <c r="C96" s="31">
        <v>362</v>
      </c>
      <c r="D96" s="13">
        <f t="shared" si="29"/>
        <v>109.44</v>
      </c>
      <c r="E96" s="31">
        <f t="shared" si="26"/>
        <v>273.6</v>
      </c>
      <c r="F96" s="31">
        <v>275</v>
      </c>
      <c r="G96" s="31">
        <f t="shared" si="18"/>
        <v>328.32</v>
      </c>
      <c r="H96" s="31">
        <v>330</v>
      </c>
      <c r="I96" s="31">
        <f t="shared" si="19"/>
        <v>437.76</v>
      </c>
      <c r="J96" s="31">
        <v>440</v>
      </c>
      <c r="K96" s="31">
        <f t="shared" si="20"/>
        <v>656.64</v>
      </c>
      <c r="L96" s="31">
        <v>660</v>
      </c>
      <c r="M96" s="31">
        <f t="shared" si="21"/>
        <v>547.2</v>
      </c>
      <c r="N96" s="31">
        <v>550</v>
      </c>
      <c r="O96" s="31">
        <f t="shared" si="22"/>
        <v>656.64</v>
      </c>
      <c r="P96" s="31">
        <v>660</v>
      </c>
      <c r="Q96" s="31">
        <f t="shared" si="23"/>
        <v>984.96</v>
      </c>
      <c r="R96" s="31">
        <v>985</v>
      </c>
      <c r="W96" s="73"/>
      <c r="X96" s="30" t="s">
        <v>58</v>
      </c>
      <c r="Y96" s="31">
        <v>362</v>
      </c>
      <c r="Z96" s="31">
        <v>275</v>
      </c>
      <c r="AA96" s="31">
        <v>330</v>
      </c>
      <c r="AB96" s="31">
        <v>440</v>
      </c>
      <c r="AC96" s="31">
        <v>660</v>
      </c>
      <c r="AD96" s="31">
        <v>550</v>
      </c>
      <c r="AE96" s="31">
        <v>660</v>
      </c>
      <c r="AF96" s="31">
        <v>985</v>
      </c>
    </row>
    <row r="97" spans="1:32" ht="17.25">
      <c r="A97" s="67"/>
      <c r="B97" s="30" t="s">
        <v>23</v>
      </c>
      <c r="C97" s="31">
        <v>383</v>
      </c>
      <c r="D97" s="13">
        <f t="shared" si="29"/>
        <v>115.11</v>
      </c>
      <c r="E97" s="31">
        <f t="shared" si="26"/>
        <v>287.775</v>
      </c>
      <c r="F97" s="31">
        <v>290</v>
      </c>
      <c r="G97" s="31">
        <f t="shared" si="18"/>
        <v>345.33</v>
      </c>
      <c r="H97" s="31">
        <v>350</v>
      </c>
      <c r="I97" s="31">
        <f t="shared" si="19"/>
        <v>460.44</v>
      </c>
      <c r="J97" s="31">
        <v>465</v>
      </c>
      <c r="K97" s="31">
        <f t="shared" si="20"/>
        <v>690.66</v>
      </c>
      <c r="L97" s="31">
        <v>695</v>
      </c>
      <c r="M97" s="31">
        <f t="shared" si="21"/>
        <v>575.55</v>
      </c>
      <c r="N97" s="31">
        <v>580</v>
      </c>
      <c r="O97" s="31">
        <f t="shared" si="22"/>
        <v>690.66</v>
      </c>
      <c r="P97" s="31">
        <v>695</v>
      </c>
      <c r="Q97" s="31">
        <f t="shared" si="23"/>
        <v>1035.99</v>
      </c>
      <c r="R97" s="31">
        <v>1040</v>
      </c>
      <c r="W97" s="73"/>
      <c r="X97" s="30" t="s">
        <v>23</v>
      </c>
      <c r="Y97" s="31">
        <v>383</v>
      </c>
      <c r="Z97" s="31">
        <v>290</v>
      </c>
      <c r="AA97" s="31">
        <v>350</v>
      </c>
      <c r="AB97" s="31">
        <v>465</v>
      </c>
      <c r="AC97" s="31">
        <v>695</v>
      </c>
      <c r="AD97" s="31">
        <v>580</v>
      </c>
      <c r="AE97" s="31">
        <v>695</v>
      </c>
      <c r="AF97" s="31">
        <v>1040</v>
      </c>
    </row>
    <row r="98" spans="1:32" ht="17.25">
      <c r="A98" s="67"/>
      <c r="B98" s="30" t="s">
        <v>5</v>
      </c>
      <c r="C98" s="31">
        <v>399</v>
      </c>
      <c r="D98" s="13">
        <f t="shared" si="29"/>
        <v>119.43</v>
      </c>
      <c r="E98" s="31">
        <f t="shared" si="26"/>
        <v>298.57500000000005</v>
      </c>
      <c r="F98" s="31">
        <v>300</v>
      </c>
      <c r="G98" s="31">
        <f t="shared" si="18"/>
        <v>358.29</v>
      </c>
      <c r="H98" s="31">
        <v>360</v>
      </c>
      <c r="I98" s="31">
        <f t="shared" si="19"/>
        <v>477.72</v>
      </c>
      <c r="J98" s="31">
        <v>480</v>
      </c>
      <c r="K98" s="31">
        <f t="shared" si="20"/>
        <v>716.58</v>
      </c>
      <c r="L98" s="31">
        <v>720</v>
      </c>
      <c r="M98" s="31">
        <f t="shared" si="21"/>
        <v>597.1500000000001</v>
      </c>
      <c r="N98" s="31">
        <v>600</v>
      </c>
      <c r="O98" s="31">
        <f t="shared" si="22"/>
        <v>716.58</v>
      </c>
      <c r="P98" s="31">
        <v>720</v>
      </c>
      <c r="Q98" s="31">
        <f t="shared" si="23"/>
        <v>1074.8700000000001</v>
      </c>
      <c r="R98" s="31">
        <v>1075</v>
      </c>
      <c r="W98" s="73"/>
      <c r="X98" s="30" t="s">
        <v>5</v>
      </c>
      <c r="Y98" s="31">
        <v>399</v>
      </c>
      <c r="Z98" s="31">
        <v>300</v>
      </c>
      <c r="AA98" s="31">
        <v>360</v>
      </c>
      <c r="AB98" s="31">
        <v>480</v>
      </c>
      <c r="AC98" s="31">
        <v>720</v>
      </c>
      <c r="AD98" s="31">
        <v>600</v>
      </c>
      <c r="AE98" s="31">
        <v>720</v>
      </c>
      <c r="AF98" s="31">
        <v>1075</v>
      </c>
    </row>
    <row r="99" spans="1:32" ht="17.25">
      <c r="A99" s="67"/>
      <c r="B99" s="30" t="s">
        <v>9</v>
      </c>
      <c r="C99" s="31">
        <v>409</v>
      </c>
      <c r="D99" s="13">
        <f>0.36*100+0.36*150*0.8+0.36*150*0.75+(C99-400)*0.36*0.7</f>
        <v>121.968</v>
      </c>
      <c r="E99" s="31">
        <f t="shared" si="26"/>
        <v>304.92</v>
      </c>
      <c r="F99" s="31">
        <v>305</v>
      </c>
      <c r="G99" s="31">
        <f t="shared" si="18"/>
        <v>365.904</v>
      </c>
      <c r="H99" s="31">
        <v>370</v>
      </c>
      <c r="I99" s="31">
        <f t="shared" si="19"/>
        <v>487.872</v>
      </c>
      <c r="J99" s="31">
        <v>490</v>
      </c>
      <c r="K99" s="31">
        <f t="shared" si="20"/>
        <v>731.808</v>
      </c>
      <c r="L99" s="31">
        <v>735</v>
      </c>
      <c r="M99" s="31">
        <f t="shared" si="21"/>
        <v>609.84</v>
      </c>
      <c r="N99" s="31">
        <v>610</v>
      </c>
      <c r="O99" s="31">
        <f t="shared" si="22"/>
        <v>731.808</v>
      </c>
      <c r="P99" s="31">
        <v>735</v>
      </c>
      <c r="Q99" s="31">
        <f t="shared" si="23"/>
        <v>1097.712</v>
      </c>
      <c r="R99" s="31">
        <v>1100</v>
      </c>
      <c r="W99" s="73"/>
      <c r="X99" s="30" t="s">
        <v>9</v>
      </c>
      <c r="Y99" s="31">
        <v>409</v>
      </c>
      <c r="Z99" s="31">
        <v>305</v>
      </c>
      <c r="AA99" s="31">
        <v>370</v>
      </c>
      <c r="AB99" s="31">
        <v>490</v>
      </c>
      <c r="AC99" s="31">
        <v>735</v>
      </c>
      <c r="AD99" s="31">
        <v>610</v>
      </c>
      <c r="AE99" s="31">
        <v>735</v>
      </c>
      <c r="AF99" s="31">
        <v>1100</v>
      </c>
    </row>
    <row r="100" spans="1:32" ht="17.25">
      <c r="A100" s="67"/>
      <c r="B100" s="30" t="s">
        <v>25</v>
      </c>
      <c r="C100" s="31">
        <v>430</v>
      </c>
      <c r="D100" s="13">
        <f>0.36*100+0.36*150*0.8+0.36*150*0.75+(C100-400)*0.36*0.7</f>
        <v>127.26</v>
      </c>
      <c r="E100" s="31">
        <f t="shared" si="26"/>
        <v>318.15000000000003</v>
      </c>
      <c r="F100" s="31">
        <v>320</v>
      </c>
      <c r="G100" s="31">
        <f t="shared" si="18"/>
        <v>381.78000000000003</v>
      </c>
      <c r="H100" s="31">
        <v>385</v>
      </c>
      <c r="I100" s="31">
        <f t="shared" si="19"/>
        <v>509.04</v>
      </c>
      <c r="J100" s="31">
        <v>510</v>
      </c>
      <c r="K100" s="31">
        <f t="shared" si="20"/>
        <v>763.5600000000001</v>
      </c>
      <c r="L100" s="31">
        <v>765</v>
      </c>
      <c r="M100" s="31">
        <f t="shared" si="21"/>
        <v>636.3000000000001</v>
      </c>
      <c r="N100" s="31">
        <v>640</v>
      </c>
      <c r="O100" s="31">
        <f t="shared" si="22"/>
        <v>763.5600000000001</v>
      </c>
      <c r="P100" s="31">
        <v>765</v>
      </c>
      <c r="Q100" s="31">
        <f t="shared" si="23"/>
        <v>1145.3400000000001</v>
      </c>
      <c r="R100" s="31">
        <v>1150</v>
      </c>
      <c r="W100" s="73"/>
      <c r="X100" s="30" t="s">
        <v>25</v>
      </c>
      <c r="Y100" s="31">
        <v>430</v>
      </c>
      <c r="Z100" s="31">
        <v>320</v>
      </c>
      <c r="AA100" s="31">
        <v>385</v>
      </c>
      <c r="AB100" s="31">
        <v>510</v>
      </c>
      <c r="AC100" s="31">
        <v>765</v>
      </c>
      <c r="AD100" s="31">
        <v>640</v>
      </c>
      <c r="AE100" s="31">
        <v>765</v>
      </c>
      <c r="AF100" s="31">
        <v>1150</v>
      </c>
    </row>
    <row r="101" spans="1:32" ht="17.25">
      <c r="A101" s="67"/>
      <c r="B101" s="30" t="s">
        <v>7</v>
      </c>
      <c r="C101" s="31">
        <v>446</v>
      </c>
      <c r="D101" s="13">
        <f>0.36*100+0.36*150*0.8+0.36*150*0.75+(C101-400)*0.36*0.7</f>
        <v>131.292</v>
      </c>
      <c r="E101" s="31">
        <f t="shared" si="26"/>
        <v>328.23</v>
      </c>
      <c r="F101" s="31">
        <v>330</v>
      </c>
      <c r="G101" s="31">
        <f t="shared" si="18"/>
        <v>393.876</v>
      </c>
      <c r="H101" s="31">
        <v>395</v>
      </c>
      <c r="I101" s="31">
        <f t="shared" si="19"/>
        <v>525.168</v>
      </c>
      <c r="J101" s="31">
        <v>530</v>
      </c>
      <c r="K101" s="31">
        <f t="shared" si="20"/>
        <v>787.752</v>
      </c>
      <c r="L101" s="31">
        <v>790</v>
      </c>
      <c r="M101" s="31">
        <f t="shared" si="21"/>
        <v>656.46</v>
      </c>
      <c r="N101" s="31">
        <v>660</v>
      </c>
      <c r="O101" s="31">
        <f t="shared" si="22"/>
        <v>787.752</v>
      </c>
      <c r="P101" s="31">
        <v>790</v>
      </c>
      <c r="Q101" s="31">
        <f t="shared" si="23"/>
        <v>1181.628</v>
      </c>
      <c r="R101" s="31">
        <v>1185</v>
      </c>
      <c r="W101" s="73"/>
      <c r="X101" s="30" t="s">
        <v>7</v>
      </c>
      <c r="Y101" s="31">
        <v>446</v>
      </c>
      <c r="Z101" s="31">
        <v>330</v>
      </c>
      <c r="AA101" s="31">
        <v>395</v>
      </c>
      <c r="AB101" s="31">
        <v>530</v>
      </c>
      <c r="AC101" s="31">
        <v>790</v>
      </c>
      <c r="AD101" s="31">
        <v>660</v>
      </c>
      <c r="AE101" s="31">
        <v>790</v>
      </c>
      <c r="AF101" s="31">
        <v>1185</v>
      </c>
    </row>
    <row r="102" spans="1:32" ht="16.5" customHeight="1">
      <c r="A102" s="67"/>
      <c r="B102" s="30" t="s">
        <v>35</v>
      </c>
      <c r="C102" s="31">
        <v>463</v>
      </c>
      <c r="D102" s="13">
        <f>0.36*100+0.36*150*0.8+0.36*150*0.75+(C102-400)*0.36*0.7</f>
        <v>135.576</v>
      </c>
      <c r="E102" s="31">
        <f t="shared" si="26"/>
        <v>338.94</v>
      </c>
      <c r="F102" s="31">
        <v>340</v>
      </c>
      <c r="G102" s="31">
        <f t="shared" si="18"/>
        <v>406.72799999999995</v>
      </c>
      <c r="H102" s="31">
        <v>410</v>
      </c>
      <c r="I102" s="31">
        <f t="shared" si="19"/>
        <v>542.304</v>
      </c>
      <c r="J102" s="31">
        <v>545</v>
      </c>
      <c r="K102" s="31">
        <f t="shared" si="20"/>
        <v>813.4559999999999</v>
      </c>
      <c r="L102" s="31">
        <v>815</v>
      </c>
      <c r="M102" s="31">
        <f t="shared" si="21"/>
        <v>677.88</v>
      </c>
      <c r="N102" s="31">
        <v>680</v>
      </c>
      <c r="O102" s="31">
        <f t="shared" si="22"/>
        <v>813.4559999999999</v>
      </c>
      <c r="P102" s="31">
        <v>815</v>
      </c>
      <c r="Q102" s="31">
        <f t="shared" si="23"/>
        <v>1220.184</v>
      </c>
      <c r="R102" s="31">
        <v>1225</v>
      </c>
      <c r="W102" s="73"/>
      <c r="X102" s="30" t="s">
        <v>35</v>
      </c>
      <c r="Y102" s="31">
        <v>463</v>
      </c>
      <c r="Z102" s="31">
        <v>340</v>
      </c>
      <c r="AA102" s="31">
        <v>410</v>
      </c>
      <c r="AB102" s="31">
        <v>545</v>
      </c>
      <c r="AC102" s="31">
        <v>815</v>
      </c>
      <c r="AD102" s="31">
        <v>680</v>
      </c>
      <c r="AE102" s="31">
        <v>815</v>
      </c>
      <c r="AF102" s="31">
        <v>1225</v>
      </c>
    </row>
    <row r="103" spans="1:32" ht="17.25">
      <c r="A103" s="67"/>
      <c r="B103" s="30" t="s">
        <v>32</v>
      </c>
      <c r="C103" s="31">
        <v>480</v>
      </c>
      <c r="D103" s="13">
        <f>0.36*100+0.36*150*0.8+0.36*150*0.75+(C103-400)*0.36*0.7</f>
        <v>139.86</v>
      </c>
      <c r="E103" s="31">
        <f t="shared" si="26"/>
        <v>349.65000000000003</v>
      </c>
      <c r="F103" s="31">
        <v>350</v>
      </c>
      <c r="G103" s="31">
        <f t="shared" si="18"/>
        <v>419.58000000000004</v>
      </c>
      <c r="H103" s="31">
        <v>420</v>
      </c>
      <c r="I103" s="31">
        <f t="shared" si="19"/>
        <v>559.44</v>
      </c>
      <c r="J103" s="31">
        <v>560</v>
      </c>
      <c r="K103" s="31">
        <f t="shared" si="20"/>
        <v>839.1600000000001</v>
      </c>
      <c r="L103" s="31">
        <v>840</v>
      </c>
      <c r="M103" s="31">
        <f t="shared" si="21"/>
        <v>699.3000000000001</v>
      </c>
      <c r="N103" s="31">
        <v>700</v>
      </c>
      <c r="O103" s="31">
        <f t="shared" si="22"/>
        <v>839.1600000000001</v>
      </c>
      <c r="P103" s="31">
        <v>840</v>
      </c>
      <c r="Q103" s="31">
        <f t="shared" si="23"/>
        <v>1258.7400000000002</v>
      </c>
      <c r="R103" s="31">
        <v>1260</v>
      </c>
      <c r="W103" s="74"/>
      <c r="X103" s="30" t="s">
        <v>32</v>
      </c>
      <c r="Y103" s="31">
        <v>480</v>
      </c>
      <c r="Z103" s="31">
        <v>350</v>
      </c>
      <c r="AA103" s="31">
        <v>420</v>
      </c>
      <c r="AB103" s="31">
        <v>560</v>
      </c>
      <c r="AC103" s="31">
        <v>840</v>
      </c>
      <c r="AD103" s="31">
        <v>700</v>
      </c>
      <c r="AE103" s="31">
        <v>840</v>
      </c>
      <c r="AF103" s="31">
        <v>1260</v>
      </c>
    </row>
    <row r="104" spans="1:31" ht="17.25">
      <c r="A104" s="10"/>
      <c r="B104" s="10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W104" s="10"/>
      <c r="X104" s="10"/>
      <c r="Y104" s="11"/>
      <c r="Z104" s="11"/>
      <c r="AA104" s="11"/>
      <c r="AB104" s="11"/>
      <c r="AC104" s="11"/>
      <c r="AD104" s="11"/>
      <c r="AE104" s="11"/>
    </row>
    <row r="105" spans="1:31" ht="17.25">
      <c r="A105" s="10"/>
      <c r="B105" s="10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W105" s="10"/>
      <c r="X105" s="10"/>
      <c r="Y105" s="11"/>
      <c r="Z105" s="11"/>
      <c r="AA105" s="11"/>
      <c r="AB105" s="11"/>
      <c r="AC105" s="11"/>
      <c r="AD105" s="11"/>
      <c r="AE105" s="11"/>
    </row>
    <row r="106" spans="1:31" ht="17.25">
      <c r="A106" s="10"/>
      <c r="B106" s="10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W106" s="10"/>
      <c r="X106" s="10"/>
      <c r="Y106" s="11"/>
      <c r="Z106" s="11"/>
      <c r="AA106" s="11"/>
      <c r="AB106" s="11"/>
      <c r="AC106" s="11"/>
      <c r="AD106" s="11"/>
      <c r="AE106" s="11"/>
    </row>
    <row r="107" spans="1:31" ht="17.25">
      <c r="A107" s="10"/>
      <c r="B107" s="10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W107" s="10"/>
      <c r="X107" s="10"/>
      <c r="Y107" s="11"/>
      <c r="Z107" s="11"/>
      <c r="AA107" s="11"/>
      <c r="AB107" s="11"/>
      <c r="AC107" s="11"/>
      <c r="AD107" s="11"/>
      <c r="AE107" s="11"/>
    </row>
    <row r="108" spans="1:31" ht="17.25">
      <c r="A108" s="10"/>
      <c r="B108" s="10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W108" s="10"/>
      <c r="X108" s="10"/>
      <c r="Y108" s="11"/>
      <c r="Z108" s="11"/>
      <c r="AA108" s="11"/>
      <c r="AB108" s="11"/>
      <c r="AC108" s="11"/>
      <c r="AD108" s="11"/>
      <c r="AE108" s="11"/>
    </row>
    <row r="109" spans="1:31" ht="17.25">
      <c r="A109" s="10"/>
      <c r="B109" s="10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W109" s="10"/>
      <c r="X109" s="10"/>
      <c r="Y109" s="11"/>
      <c r="Z109" s="11"/>
      <c r="AA109" s="11"/>
      <c r="AB109" s="11"/>
      <c r="AC109" s="11"/>
      <c r="AD109" s="11"/>
      <c r="AE109" s="11"/>
    </row>
    <row r="110" spans="1:31" ht="17.25">
      <c r="A110" s="10"/>
      <c r="B110" s="10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W110" s="10"/>
      <c r="X110" s="10"/>
      <c r="Y110" s="11"/>
      <c r="Z110" s="11"/>
      <c r="AA110" s="11"/>
      <c r="AB110" s="11"/>
      <c r="AC110" s="11"/>
      <c r="AD110" s="11"/>
      <c r="AE110" s="11"/>
    </row>
    <row r="111" spans="1:31" ht="17.25">
      <c r="A111" s="10"/>
      <c r="B111" s="1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W111" s="10"/>
      <c r="X111" s="10"/>
      <c r="Y111" s="11"/>
      <c r="Z111" s="11"/>
      <c r="AA111" s="11"/>
      <c r="AB111" s="11"/>
      <c r="AC111" s="11"/>
      <c r="AD111" s="11"/>
      <c r="AE111" s="11"/>
    </row>
    <row r="112" spans="1:31" ht="17.25">
      <c r="A112" s="10"/>
      <c r="B112" s="10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W112" s="10"/>
      <c r="X112" s="10"/>
      <c r="Y112" s="11"/>
      <c r="Z112" s="11"/>
      <c r="AA112" s="11"/>
      <c r="AB112" s="11"/>
      <c r="AC112" s="11"/>
      <c r="AD112" s="11"/>
      <c r="AE112" s="11"/>
    </row>
    <row r="113" spans="1:31" ht="17.25">
      <c r="A113" s="10"/>
      <c r="B113" s="10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W113" s="10"/>
      <c r="X113" s="10"/>
      <c r="Y113" s="11"/>
      <c r="Z113" s="11"/>
      <c r="AA113" s="11"/>
      <c r="AB113" s="11"/>
      <c r="AC113" s="11"/>
      <c r="AD113" s="11"/>
      <c r="AE113" s="11"/>
    </row>
    <row r="114" spans="1:31" ht="17.25">
      <c r="A114" s="10"/>
      <c r="B114" s="10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W114" s="10"/>
      <c r="X114" s="10"/>
      <c r="Y114" s="11"/>
      <c r="Z114" s="11"/>
      <c r="AA114" s="11"/>
      <c r="AB114" s="11"/>
      <c r="AC114" s="11"/>
      <c r="AD114" s="11"/>
      <c r="AE114" s="11"/>
    </row>
    <row r="115" spans="1:31" ht="17.25">
      <c r="A115" s="69" t="s">
        <v>57</v>
      </c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1"/>
      <c r="Q115" s="5"/>
      <c r="W115" s="69" t="s">
        <v>57</v>
      </c>
      <c r="X115" s="70"/>
      <c r="Y115" s="70"/>
      <c r="Z115" s="70"/>
      <c r="AA115" s="70"/>
      <c r="AB115" s="70"/>
      <c r="AC115" s="70"/>
      <c r="AD115" s="70"/>
      <c r="AE115" s="71"/>
    </row>
    <row r="116" spans="1:32" ht="16.5" customHeight="1">
      <c r="A116" s="72" t="s">
        <v>59</v>
      </c>
      <c r="B116" s="30" t="s">
        <v>42</v>
      </c>
      <c r="C116" s="31">
        <v>26</v>
      </c>
      <c r="D116" s="31">
        <f aca="true" t="shared" si="30" ref="D116:D121">0.36*C116</f>
        <v>9.36</v>
      </c>
      <c r="E116" s="31">
        <f aca="true" t="shared" si="31" ref="E116:E182">D116*2.5</f>
        <v>23.4</v>
      </c>
      <c r="F116" s="31">
        <v>35</v>
      </c>
      <c r="G116" s="31">
        <f>D116*3</f>
        <v>28.08</v>
      </c>
      <c r="H116" s="31">
        <v>40</v>
      </c>
      <c r="I116" s="31">
        <f>D116*4</f>
        <v>37.44</v>
      </c>
      <c r="J116" s="31">
        <v>80</v>
      </c>
      <c r="K116" s="31">
        <f>D116*6</f>
        <v>56.16</v>
      </c>
      <c r="L116" s="31">
        <v>100</v>
      </c>
      <c r="M116" s="31">
        <f>D116*5</f>
        <v>46.8</v>
      </c>
      <c r="N116" s="31">
        <v>90</v>
      </c>
      <c r="O116" s="31">
        <f>D116*6</f>
        <v>56.16</v>
      </c>
      <c r="P116" s="31">
        <v>100</v>
      </c>
      <c r="Q116" s="31">
        <f>D116*9</f>
        <v>84.24</v>
      </c>
      <c r="R116" s="31">
        <v>120</v>
      </c>
      <c r="W116" s="72" t="s">
        <v>59</v>
      </c>
      <c r="X116" s="30" t="s">
        <v>42</v>
      </c>
      <c r="Y116" s="31">
        <v>26</v>
      </c>
      <c r="Z116" s="31">
        <v>35</v>
      </c>
      <c r="AA116" s="31">
        <v>40</v>
      </c>
      <c r="AB116" s="31">
        <v>80</v>
      </c>
      <c r="AC116" s="31">
        <v>100</v>
      </c>
      <c r="AD116" s="31">
        <v>90</v>
      </c>
      <c r="AE116" s="31">
        <v>100</v>
      </c>
      <c r="AF116" s="31">
        <v>120</v>
      </c>
    </row>
    <row r="117" spans="1:32" ht="17.25">
      <c r="A117" s="73"/>
      <c r="B117" s="30" t="s">
        <v>2</v>
      </c>
      <c r="C117" s="31">
        <v>42</v>
      </c>
      <c r="D117" s="31">
        <f t="shared" si="30"/>
        <v>15.12</v>
      </c>
      <c r="E117" s="31">
        <f t="shared" si="31"/>
        <v>37.8</v>
      </c>
      <c r="F117" s="31">
        <v>40</v>
      </c>
      <c r="G117" s="31">
        <f aca="true" t="shared" si="32" ref="G117:G136">D117*3</f>
        <v>45.36</v>
      </c>
      <c r="H117" s="31">
        <v>50</v>
      </c>
      <c r="I117" s="31">
        <f aca="true" t="shared" si="33" ref="I117:I136">D117*4</f>
        <v>60.48</v>
      </c>
      <c r="J117" s="31">
        <v>80</v>
      </c>
      <c r="K117" s="31">
        <f aca="true" t="shared" si="34" ref="K117:K136">D117*6</f>
        <v>90.72</v>
      </c>
      <c r="L117" s="31">
        <v>100</v>
      </c>
      <c r="M117" s="31">
        <f aca="true" t="shared" si="35" ref="M117:M136">D117*5</f>
        <v>75.6</v>
      </c>
      <c r="N117" s="31">
        <v>90</v>
      </c>
      <c r="O117" s="31">
        <f aca="true" t="shared" si="36" ref="O117:O136">D117*6</f>
        <v>90.72</v>
      </c>
      <c r="P117" s="31">
        <v>100</v>
      </c>
      <c r="Q117" s="31">
        <f aca="true" t="shared" si="37" ref="Q117:Q136">D117*9</f>
        <v>136.07999999999998</v>
      </c>
      <c r="R117" s="31">
        <v>140</v>
      </c>
      <c r="W117" s="73"/>
      <c r="X117" s="30" t="s">
        <v>2</v>
      </c>
      <c r="Y117" s="31">
        <v>42</v>
      </c>
      <c r="Z117" s="31">
        <v>40</v>
      </c>
      <c r="AA117" s="31">
        <v>50</v>
      </c>
      <c r="AB117" s="31">
        <v>80</v>
      </c>
      <c r="AC117" s="31">
        <v>100</v>
      </c>
      <c r="AD117" s="31">
        <v>90</v>
      </c>
      <c r="AE117" s="31">
        <v>100</v>
      </c>
      <c r="AF117" s="31">
        <v>140</v>
      </c>
    </row>
    <row r="118" spans="1:32" ht="17.25">
      <c r="A118" s="73"/>
      <c r="B118" s="30" t="s">
        <v>71</v>
      </c>
      <c r="C118" s="31">
        <v>58</v>
      </c>
      <c r="D118" s="31">
        <f t="shared" si="30"/>
        <v>20.88</v>
      </c>
      <c r="E118" s="31">
        <f t="shared" si="31"/>
        <v>52.199999999999996</v>
      </c>
      <c r="F118" s="31">
        <v>55</v>
      </c>
      <c r="G118" s="31">
        <f t="shared" si="32"/>
        <v>62.64</v>
      </c>
      <c r="H118" s="31">
        <v>65</v>
      </c>
      <c r="I118" s="31">
        <f t="shared" si="33"/>
        <v>83.52</v>
      </c>
      <c r="J118" s="31">
        <v>85</v>
      </c>
      <c r="K118" s="31">
        <f t="shared" si="34"/>
        <v>125.28</v>
      </c>
      <c r="L118" s="31">
        <v>130</v>
      </c>
      <c r="M118" s="31">
        <f t="shared" si="35"/>
        <v>104.39999999999999</v>
      </c>
      <c r="N118" s="31">
        <v>105</v>
      </c>
      <c r="O118" s="31">
        <f t="shared" si="36"/>
        <v>125.28</v>
      </c>
      <c r="P118" s="31">
        <v>130</v>
      </c>
      <c r="Q118" s="31">
        <f t="shared" si="37"/>
        <v>187.92</v>
      </c>
      <c r="R118" s="31">
        <v>190</v>
      </c>
      <c r="W118" s="73"/>
      <c r="X118" s="30" t="s">
        <v>71</v>
      </c>
      <c r="Y118" s="31">
        <v>58</v>
      </c>
      <c r="Z118" s="31">
        <v>55</v>
      </c>
      <c r="AA118" s="31">
        <v>65</v>
      </c>
      <c r="AB118" s="31">
        <v>85</v>
      </c>
      <c r="AC118" s="31">
        <v>130</v>
      </c>
      <c r="AD118" s="31">
        <v>105</v>
      </c>
      <c r="AE118" s="31">
        <v>130</v>
      </c>
      <c r="AF118" s="31">
        <v>190</v>
      </c>
    </row>
    <row r="119" spans="1:32" ht="17.25">
      <c r="A119" s="73"/>
      <c r="B119" s="30" t="s">
        <v>45</v>
      </c>
      <c r="C119" s="31">
        <v>73</v>
      </c>
      <c r="D119" s="31">
        <f t="shared" si="30"/>
        <v>26.279999999999998</v>
      </c>
      <c r="E119" s="31">
        <f t="shared" si="31"/>
        <v>65.69999999999999</v>
      </c>
      <c r="F119" s="31">
        <v>70</v>
      </c>
      <c r="G119" s="31">
        <f t="shared" si="32"/>
        <v>78.83999999999999</v>
      </c>
      <c r="H119" s="31">
        <v>80</v>
      </c>
      <c r="I119" s="31">
        <f t="shared" si="33"/>
        <v>105.11999999999999</v>
      </c>
      <c r="J119" s="31">
        <v>110</v>
      </c>
      <c r="K119" s="31">
        <f t="shared" si="34"/>
        <v>157.67999999999998</v>
      </c>
      <c r="L119" s="31">
        <v>160</v>
      </c>
      <c r="M119" s="31">
        <f t="shared" si="35"/>
        <v>131.39999999999998</v>
      </c>
      <c r="N119" s="31">
        <v>135</v>
      </c>
      <c r="O119" s="31">
        <f t="shared" si="36"/>
        <v>157.67999999999998</v>
      </c>
      <c r="P119" s="31">
        <v>160</v>
      </c>
      <c r="Q119" s="31">
        <f t="shared" si="37"/>
        <v>236.51999999999998</v>
      </c>
      <c r="R119" s="31">
        <v>240</v>
      </c>
      <c r="W119" s="73"/>
      <c r="X119" s="30" t="s">
        <v>45</v>
      </c>
      <c r="Y119" s="31">
        <v>73</v>
      </c>
      <c r="Z119" s="31">
        <v>70</v>
      </c>
      <c r="AA119" s="31">
        <v>80</v>
      </c>
      <c r="AB119" s="31">
        <v>110</v>
      </c>
      <c r="AC119" s="31">
        <v>160</v>
      </c>
      <c r="AD119" s="31">
        <v>135</v>
      </c>
      <c r="AE119" s="31">
        <v>160</v>
      </c>
      <c r="AF119" s="31">
        <v>240</v>
      </c>
    </row>
    <row r="120" spans="1:32" ht="17.25">
      <c r="A120" s="73"/>
      <c r="B120" s="30" t="s">
        <v>11</v>
      </c>
      <c r="C120" s="40">
        <v>82</v>
      </c>
      <c r="D120" s="31">
        <f t="shared" si="30"/>
        <v>29.52</v>
      </c>
      <c r="E120" s="31">
        <f t="shared" si="31"/>
        <v>73.8</v>
      </c>
      <c r="F120" s="31">
        <v>75</v>
      </c>
      <c r="G120" s="31">
        <f t="shared" si="32"/>
        <v>88.56</v>
      </c>
      <c r="H120" s="31">
        <v>90</v>
      </c>
      <c r="I120" s="31">
        <f t="shared" si="33"/>
        <v>118.08</v>
      </c>
      <c r="J120" s="31">
        <v>120</v>
      </c>
      <c r="K120" s="31">
        <f t="shared" si="34"/>
        <v>177.12</v>
      </c>
      <c r="L120" s="31">
        <v>180</v>
      </c>
      <c r="M120" s="31">
        <f t="shared" si="35"/>
        <v>147.6</v>
      </c>
      <c r="N120" s="31">
        <v>150</v>
      </c>
      <c r="O120" s="31">
        <f t="shared" si="36"/>
        <v>177.12</v>
      </c>
      <c r="P120" s="31">
        <v>180</v>
      </c>
      <c r="Q120" s="31">
        <f t="shared" si="37"/>
        <v>265.68</v>
      </c>
      <c r="R120" s="31">
        <v>270</v>
      </c>
      <c r="W120" s="73"/>
      <c r="X120" s="30" t="s">
        <v>11</v>
      </c>
      <c r="Y120" s="40">
        <v>82</v>
      </c>
      <c r="Z120" s="31">
        <v>75</v>
      </c>
      <c r="AA120" s="31">
        <v>90</v>
      </c>
      <c r="AB120" s="31">
        <v>120</v>
      </c>
      <c r="AC120" s="31">
        <v>180</v>
      </c>
      <c r="AD120" s="31">
        <v>150</v>
      </c>
      <c r="AE120" s="31">
        <v>180</v>
      </c>
      <c r="AF120" s="31">
        <v>270</v>
      </c>
    </row>
    <row r="121" spans="1:32" ht="17.25">
      <c r="A121" s="73"/>
      <c r="B121" s="30" t="s">
        <v>39</v>
      </c>
      <c r="C121" s="31">
        <v>92</v>
      </c>
      <c r="D121" s="31">
        <f t="shared" si="30"/>
        <v>33.12</v>
      </c>
      <c r="E121" s="31">
        <f t="shared" si="31"/>
        <v>82.8</v>
      </c>
      <c r="F121" s="31">
        <v>85</v>
      </c>
      <c r="G121" s="31">
        <f t="shared" si="32"/>
        <v>99.35999999999999</v>
      </c>
      <c r="H121" s="31">
        <v>100</v>
      </c>
      <c r="I121" s="31">
        <f t="shared" si="33"/>
        <v>132.48</v>
      </c>
      <c r="J121" s="31">
        <v>135</v>
      </c>
      <c r="K121" s="31">
        <f t="shared" si="34"/>
        <v>198.71999999999997</v>
      </c>
      <c r="L121" s="31">
        <v>200</v>
      </c>
      <c r="M121" s="31">
        <f t="shared" si="35"/>
        <v>165.6</v>
      </c>
      <c r="N121" s="31">
        <v>170</v>
      </c>
      <c r="O121" s="31">
        <f t="shared" si="36"/>
        <v>198.71999999999997</v>
      </c>
      <c r="P121" s="31">
        <v>200</v>
      </c>
      <c r="Q121" s="31">
        <f t="shared" si="37"/>
        <v>298.08</v>
      </c>
      <c r="R121" s="31">
        <v>300</v>
      </c>
      <c r="W121" s="73"/>
      <c r="X121" s="30" t="s">
        <v>39</v>
      </c>
      <c r="Y121" s="31">
        <v>92</v>
      </c>
      <c r="Z121" s="31">
        <v>85</v>
      </c>
      <c r="AA121" s="31">
        <v>100</v>
      </c>
      <c r="AB121" s="31">
        <v>135</v>
      </c>
      <c r="AC121" s="31">
        <v>200</v>
      </c>
      <c r="AD121" s="31">
        <v>170</v>
      </c>
      <c r="AE121" s="31">
        <v>200</v>
      </c>
      <c r="AF121" s="31">
        <v>300</v>
      </c>
    </row>
    <row r="122" spans="1:32" ht="17.25">
      <c r="A122" s="73"/>
      <c r="B122" s="30" t="s">
        <v>24</v>
      </c>
      <c r="C122" s="31">
        <v>148</v>
      </c>
      <c r="D122" s="13">
        <f aca="true" t="shared" si="38" ref="D122:D128">0.36*100+(C122-100)*0.36*0.8</f>
        <v>49.824</v>
      </c>
      <c r="E122" s="31">
        <f t="shared" si="31"/>
        <v>124.56</v>
      </c>
      <c r="F122" s="31">
        <v>125</v>
      </c>
      <c r="G122" s="31">
        <f t="shared" si="32"/>
        <v>149.47199999999998</v>
      </c>
      <c r="H122" s="31">
        <v>150</v>
      </c>
      <c r="I122" s="31">
        <f t="shared" si="33"/>
        <v>199.296</v>
      </c>
      <c r="J122" s="31">
        <v>200</v>
      </c>
      <c r="K122" s="31">
        <f t="shared" si="34"/>
        <v>298.94399999999996</v>
      </c>
      <c r="L122" s="31">
        <v>300</v>
      </c>
      <c r="M122" s="31">
        <f t="shared" si="35"/>
        <v>249.12</v>
      </c>
      <c r="N122" s="31">
        <v>250</v>
      </c>
      <c r="O122" s="31">
        <f t="shared" si="36"/>
        <v>298.94399999999996</v>
      </c>
      <c r="P122" s="31">
        <v>300</v>
      </c>
      <c r="Q122" s="31">
        <f t="shared" si="37"/>
        <v>448.416</v>
      </c>
      <c r="R122" s="31">
        <v>450</v>
      </c>
      <c r="W122" s="73"/>
      <c r="X122" s="30" t="s">
        <v>24</v>
      </c>
      <c r="Y122" s="31">
        <v>148</v>
      </c>
      <c r="Z122" s="31">
        <v>125</v>
      </c>
      <c r="AA122" s="31">
        <v>150</v>
      </c>
      <c r="AB122" s="31">
        <v>200</v>
      </c>
      <c r="AC122" s="31">
        <v>300</v>
      </c>
      <c r="AD122" s="31">
        <v>250</v>
      </c>
      <c r="AE122" s="31">
        <v>300</v>
      </c>
      <c r="AF122" s="31">
        <v>450</v>
      </c>
    </row>
    <row r="123" spans="1:32" ht="17.25">
      <c r="A123" s="73"/>
      <c r="B123" s="30" t="s">
        <v>52</v>
      </c>
      <c r="C123" s="31">
        <v>174</v>
      </c>
      <c r="D123" s="13">
        <f t="shared" si="38"/>
        <v>57.312</v>
      </c>
      <c r="E123" s="31">
        <f t="shared" si="31"/>
        <v>143.28</v>
      </c>
      <c r="F123" s="31">
        <v>145</v>
      </c>
      <c r="G123" s="31">
        <f t="shared" si="32"/>
        <v>171.93599999999998</v>
      </c>
      <c r="H123" s="31">
        <v>175</v>
      </c>
      <c r="I123" s="31">
        <f t="shared" si="33"/>
        <v>229.248</v>
      </c>
      <c r="J123" s="31">
        <v>230</v>
      </c>
      <c r="K123" s="31">
        <f t="shared" si="34"/>
        <v>343.87199999999996</v>
      </c>
      <c r="L123" s="31">
        <v>345</v>
      </c>
      <c r="M123" s="31">
        <f t="shared" si="35"/>
        <v>286.56</v>
      </c>
      <c r="N123" s="31">
        <v>290</v>
      </c>
      <c r="O123" s="31">
        <f t="shared" si="36"/>
        <v>343.87199999999996</v>
      </c>
      <c r="P123" s="31">
        <v>345</v>
      </c>
      <c r="Q123" s="31">
        <f t="shared" si="37"/>
        <v>515.808</v>
      </c>
      <c r="R123" s="31">
        <v>520</v>
      </c>
      <c r="W123" s="73"/>
      <c r="X123" s="30" t="s">
        <v>52</v>
      </c>
      <c r="Y123" s="31">
        <v>174</v>
      </c>
      <c r="Z123" s="31">
        <v>145</v>
      </c>
      <c r="AA123" s="31">
        <v>175</v>
      </c>
      <c r="AB123" s="31">
        <v>230</v>
      </c>
      <c r="AC123" s="31">
        <v>345</v>
      </c>
      <c r="AD123" s="31">
        <v>290</v>
      </c>
      <c r="AE123" s="31">
        <v>345</v>
      </c>
      <c r="AF123" s="31">
        <v>520</v>
      </c>
    </row>
    <row r="124" spans="1:32" ht="17.25">
      <c r="A124" s="73"/>
      <c r="B124" s="30" t="s">
        <v>4</v>
      </c>
      <c r="C124" s="31">
        <v>185</v>
      </c>
      <c r="D124" s="13">
        <f t="shared" si="38"/>
        <v>60.480000000000004</v>
      </c>
      <c r="E124" s="31">
        <f t="shared" si="31"/>
        <v>151.20000000000002</v>
      </c>
      <c r="F124" s="31">
        <v>155</v>
      </c>
      <c r="G124" s="31">
        <f t="shared" si="32"/>
        <v>181.44</v>
      </c>
      <c r="H124" s="31">
        <v>185</v>
      </c>
      <c r="I124" s="31">
        <f t="shared" si="33"/>
        <v>241.92000000000002</v>
      </c>
      <c r="J124" s="31">
        <v>245</v>
      </c>
      <c r="K124" s="31">
        <f t="shared" si="34"/>
        <v>362.88</v>
      </c>
      <c r="L124" s="31">
        <v>465</v>
      </c>
      <c r="M124" s="31">
        <f t="shared" si="35"/>
        <v>302.40000000000003</v>
      </c>
      <c r="N124" s="31">
        <v>305</v>
      </c>
      <c r="O124" s="31">
        <f t="shared" si="36"/>
        <v>362.88</v>
      </c>
      <c r="P124" s="31">
        <v>465</v>
      </c>
      <c r="Q124" s="31">
        <f t="shared" si="37"/>
        <v>544.32</v>
      </c>
      <c r="R124" s="31">
        <v>545</v>
      </c>
      <c r="W124" s="73"/>
      <c r="X124" s="30" t="s">
        <v>4</v>
      </c>
      <c r="Y124" s="31">
        <v>185</v>
      </c>
      <c r="Z124" s="31">
        <v>155</v>
      </c>
      <c r="AA124" s="31">
        <v>185</v>
      </c>
      <c r="AB124" s="31">
        <v>245</v>
      </c>
      <c r="AC124" s="31">
        <v>465</v>
      </c>
      <c r="AD124" s="31">
        <v>305</v>
      </c>
      <c r="AE124" s="31">
        <v>465</v>
      </c>
      <c r="AF124" s="31">
        <v>545</v>
      </c>
    </row>
    <row r="125" spans="1:32" ht="17.25">
      <c r="A125" s="73"/>
      <c r="B125" s="30" t="s">
        <v>66</v>
      </c>
      <c r="C125" s="31">
        <v>206</v>
      </c>
      <c r="D125" s="13">
        <f t="shared" si="38"/>
        <v>66.52799999999999</v>
      </c>
      <c r="E125" s="31">
        <f t="shared" si="31"/>
        <v>166.32</v>
      </c>
      <c r="F125" s="31">
        <v>170</v>
      </c>
      <c r="G125" s="31">
        <f t="shared" si="32"/>
        <v>199.58399999999997</v>
      </c>
      <c r="H125" s="31">
        <v>200</v>
      </c>
      <c r="I125" s="31">
        <f t="shared" si="33"/>
        <v>266.11199999999997</v>
      </c>
      <c r="J125" s="31">
        <v>270</v>
      </c>
      <c r="K125" s="31">
        <f t="shared" si="34"/>
        <v>399.16799999999995</v>
      </c>
      <c r="L125" s="31">
        <v>400</v>
      </c>
      <c r="M125" s="31">
        <f t="shared" si="35"/>
        <v>332.64</v>
      </c>
      <c r="N125" s="31">
        <v>335</v>
      </c>
      <c r="O125" s="31">
        <f t="shared" si="36"/>
        <v>399.16799999999995</v>
      </c>
      <c r="P125" s="31">
        <v>400</v>
      </c>
      <c r="Q125" s="31">
        <f t="shared" si="37"/>
        <v>598.752</v>
      </c>
      <c r="R125" s="31">
        <v>600</v>
      </c>
      <c r="W125" s="73"/>
      <c r="X125" s="30" t="s">
        <v>66</v>
      </c>
      <c r="Y125" s="31">
        <v>206</v>
      </c>
      <c r="Z125" s="31">
        <v>170</v>
      </c>
      <c r="AA125" s="31">
        <v>200</v>
      </c>
      <c r="AB125" s="31">
        <v>270</v>
      </c>
      <c r="AC125" s="31">
        <v>400</v>
      </c>
      <c r="AD125" s="31">
        <v>335</v>
      </c>
      <c r="AE125" s="31">
        <v>400</v>
      </c>
      <c r="AF125" s="31">
        <v>600</v>
      </c>
    </row>
    <row r="126" spans="1:32" ht="17.25">
      <c r="A126" s="73"/>
      <c r="B126" s="30" t="s">
        <v>16</v>
      </c>
      <c r="C126" s="31">
        <v>219</v>
      </c>
      <c r="D126" s="13">
        <f t="shared" si="38"/>
        <v>70.27199999999999</v>
      </c>
      <c r="E126" s="31">
        <f t="shared" si="31"/>
        <v>175.67999999999998</v>
      </c>
      <c r="F126" s="31">
        <v>180</v>
      </c>
      <c r="G126" s="31">
        <f t="shared" si="32"/>
        <v>210.81599999999997</v>
      </c>
      <c r="H126" s="31">
        <v>215</v>
      </c>
      <c r="I126" s="31">
        <f t="shared" si="33"/>
        <v>281.08799999999997</v>
      </c>
      <c r="J126" s="31">
        <v>285</v>
      </c>
      <c r="K126" s="31">
        <f t="shared" si="34"/>
        <v>421.63199999999995</v>
      </c>
      <c r="L126" s="31">
        <v>425</v>
      </c>
      <c r="M126" s="31">
        <f t="shared" si="35"/>
        <v>351.35999999999996</v>
      </c>
      <c r="N126" s="31">
        <v>355</v>
      </c>
      <c r="O126" s="31">
        <f t="shared" si="36"/>
        <v>421.63199999999995</v>
      </c>
      <c r="P126" s="31">
        <v>425</v>
      </c>
      <c r="Q126" s="31">
        <f t="shared" si="37"/>
        <v>632.4479999999999</v>
      </c>
      <c r="R126" s="31">
        <v>635</v>
      </c>
      <c r="W126" s="73"/>
      <c r="X126" s="30" t="s">
        <v>16</v>
      </c>
      <c r="Y126" s="31">
        <v>219</v>
      </c>
      <c r="Z126" s="31">
        <v>180</v>
      </c>
      <c r="AA126" s="31">
        <v>215</v>
      </c>
      <c r="AB126" s="31">
        <v>285</v>
      </c>
      <c r="AC126" s="31">
        <v>425</v>
      </c>
      <c r="AD126" s="31">
        <v>355</v>
      </c>
      <c r="AE126" s="31">
        <v>425</v>
      </c>
      <c r="AF126" s="31">
        <v>635</v>
      </c>
    </row>
    <row r="127" spans="1:32" ht="15" customHeight="1">
      <c r="A127" s="73"/>
      <c r="B127" s="30" t="s">
        <v>69</v>
      </c>
      <c r="C127" s="31">
        <v>225</v>
      </c>
      <c r="D127" s="13">
        <f t="shared" si="38"/>
        <v>72</v>
      </c>
      <c r="E127" s="31">
        <f t="shared" si="31"/>
        <v>180</v>
      </c>
      <c r="F127" s="31">
        <v>185</v>
      </c>
      <c r="G127" s="31">
        <f t="shared" si="32"/>
        <v>216</v>
      </c>
      <c r="H127" s="31">
        <v>220</v>
      </c>
      <c r="I127" s="31">
        <f t="shared" si="33"/>
        <v>288</v>
      </c>
      <c r="J127" s="31">
        <v>290</v>
      </c>
      <c r="K127" s="31">
        <f t="shared" si="34"/>
        <v>432</v>
      </c>
      <c r="L127" s="31">
        <v>435</v>
      </c>
      <c r="M127" s="31">
        <f t="shared" si="35"/>
        <v>360</v>
      </c>
      <c r="N127" s="31">
        <v>360</v>
      </c>
      <c r="O127" s="31">
        <f t="shared" si="36"/>
        <v>432</v>
      </c>
      <c r="P127" s="31">
        <v>435</v>
      </c>
      <c r="Q127" s="31">
        <f t="shared" si="37"/>
        <v>648</v>
      </c>
      <c r="R127" s="31">
        <v>650</v>
      </c>
      <c r="W127" s="73"/>
      <c r="X127" s="30" t="s">
        <v>53</v>
      </c>
      <c r="Y127" s="31">
        <v>225</v>
      </c>
      <c r="Z127" s="31">
        <v>185</v>
      </c>
      <c r="AA127" s="31">
        <v>220</v>
      </c>
      <c r="AB127" s="31">
        <v>290</v>
      </c>
      <c r="AC127" s="31">
        <v>435</v>
      </c>
      <c r="AD127" s="31">
        <v>360</v>
      </c>
      <c r="AE127" s="31">
        <v>435</v>
      </c>
      <c r="AF127" s="31">
        <v>650</v>
      </c>
    </row>
    <row r="128" spans="1:32" ht="15" customHeight="1">
      <c r="A128" s="73"/>
      <c r="B128" s="30" t="s">
        <v>22</v>
      </c>
      <c r="C128" s="31">
        <v>230</v>
      </c>
      <c r="D128" s="13">
        <f t="shared" si="38"/>
        <v>73.44</v>
      </c>
      <c r="E128" s="31">
        <f t="shared" si="31"/>
        <v>183.6</v>
      </c>
      <c r="F128" s="31">
        <v>185</v>
      </c>
      <c r="G128" s="31">
        <f t="shared" si="32"/>
        <v>220.32</v>
      </c>
      <c r="H128" s="31">
        <v>225</v>
      </c>
      <c r="I128" s="31">
        <f t="shared" si="33"/>
        <v>293.76</v>
      </c>
      <c r="J128" s="31">
        <v>295</v>
      </c>
      <c r="K128" s="31">
        <f t="shared" si="34"/>
        <v>440.64</v>
      </c>
      <c r="L128" s="31">
        <v>445</v>
      </c>
      <c r="M128" s="31">
        <f t="shared" si="35"/>
        <v>367.2</v>
      </c>
      <c r="N128" s="31">
        <v>370</v>
      </c>
      <c r="O128" s="31">
        <f t="shared" si="36"/>
        <v>440.64</v>
      </c>
      <c r="P128" s="31">
        <v>445</v>
      </c>
      <c r="Q128" s="31">
        <f t="shared" si="37"/>
        <v>660.96</v>
      </c>
      <c r="R128" s="31">
        <v>665</v>
      </c>
      <c r="W128" s="73"/>
      <c r="X128" s="30" t="s">
        <v>22</v>
      </c>
      <c r="Y128" s="31">
        <v>230</v>
      </c>
      <c r="Z128" s="31">
        <v>185</v>
      </c>
      <c r="AA128" s="31">
        <v>225</v>
      </c>
      <c r="AB128" s="31">
        <v>295</v>
      </c>
      <c r="AC128" s="31">
        <v>445</v>
      </c>
      <c r="AD128" s="31">
        <v>370</v>
      </c>
      <c r="AE128" s="31">
        <v>445</v>
      </c>
      <c r="AF128" s="31">
        <v>665</v>
      </c>
    </row>
    <row r="129" spans="1:32" ht="15" customHeight="1">
      <c r="A129" s="73"/>
      <c r="B129" s="30" t="s">
        <v>58</v>
      </c>
      <c r="C129" s="31">
        <v>320</v>
      </c>
      <c r="D129" s="13">
        <f>0.36*100+0.36*150*0.8+(C129-250)*0.36*0.75</f>
        <v>98.1</v>
      </c>
      <c r="E129" s="31">
        <f t="shared" si="31"/>
        <v>245.25</v>
      </c>
      <c r="F129" s="31">
        <v>250</v>
      </c>
      <c r="G129" s="31">
        <f t="shared" si="32"/>
        <v>294.29999999999995</v>
      </c>
      <c r="H129" s="31">
        <v>295</v>
      </c>
      <c r="I129" s="31">
        <f t="shared" si="33"/>
        <v>392.4</v>
      </c>
      <c r="J129" s="31">
        <v>395</v>
      </c>
      <c r="K129" s="31">
        <f t="shared" si="34"/>
        <v>588.5999999999999</v>
      </c>
      <c r="L129" s="31">
        <v>590</v>
      </c>
      <c r="M129" s="31">
        <f t="shared" si="35"/>
        <v>490.5</v>
      </c>
      <c r="N129" s="31">
        <v>495</v>
      </c>
      <c r="O129" s="31">
        <f t="shared" si="36"/>
        <v>588.5999999999999</v>
      </c>
      <c r="P129" s="31">
        <v>590</v>
      </c>
      <c r="Q129" s="31">
        <f t="shared" si="37"/>
        <v>882.9</v>
      </c>
      <c r="R129" s="31">
        <v>885</v>
      </c>
      <c r="W129" s="73"/>
      <c r="X129" s="30" t="s">
        <v>58</v>
      </c>
      <c r="Y129" s="31">
        <v>320</v>
      </c>
      <c r="Z129" s="31">
        <v>250</v>
      </c>
      <c r="AA129" s="31">
        <v>295</v>
      </c>
      <c r="AB129" s="31">
        <v>395</v>
      </c>
      <c r="AC129" s="31">
        <v>590</v>
      </c>
      <c r="AD129" s="31">
        <v>495</v>
      </c>
      <c r="AE129" s="31">
        <v>590</v>
      </c>
      <c r="AF129" s="31">
        <v>885</v>
      </c>
    </row>
    <row r="130" spans="1:32" ht="17.25">
      <c r="A130" s="73"/>
      <c r="B130" s="30" t="s">
        <v>23</v>
      </c>
      <c r="C130" s="31">
        <v>341</v>
      </c>
      <c r="D130" s="13">
        <f>0.36*100+0.36*150*0.8+(C130-250)*0.36*0.75</f>
        <v>103.77000000000001</v>
      </c>
      <c r="E130" s="31">
        <f t="shared" si="31"/>
        <v>259.425</v>
      </c>
      <c r="F130" s="31">
        <v>260</v>
      </c>
      <c r="G130" s="31">
        <f t="shared" si="32"/>
        <v>311.31000000000006</v>
      </c>
      <c r="H130" s="31">
        <v>315</v>
      </c>
      <c r="I130" s="31">
        <f t="shared" si="33"/>
        <v>415.08000000000004</v>
      </c>
      <c r="J130" s="31">
        <v>420</v>
      </c>
      <c r="K130" s="31">
        <f t="shared" si="34"/>
        <v>622.6200000000001</v>
      </c>
      <c r="L130" s="31">
        <v>625</v>
      </c>
      <c r="M130" s="31">
        <f t="shared" si="35"/>
        <v>518.85</v>
      </c>
      <c r="N130" s="31">
        <v>520</v>
      </c>
      <c r="O130" s="31">
        <f t="shared" si="36"/>
        <v>622.6200000000001</v>
      </c>
      <c r="P130" s="31">
        <v>625</v>
      </c>
      <c r="Q130" s="31">
        <f t="shared" si="37"/>
        <v>933.9300000000001</v>
      </c>
      <c r="R130" s="31">
        <v>935</v>
      </c>
      <c r="W130" s="73"/>
      <c r="X130" s="30" t="s">
        <v>23</v>
      </c>
      <c r="Y130" s="31">
        <v>341</v>
      </c>
      <c r="Z130" s="31">
        <v>260</v>
      </c>
      <c r="AA130" s="31">
        <v>315</v>
      </c>
      <c r="AB130" s="31">
        <v>420</v>
      </c>
      <c r="AC130" s="31">
        <v>625</v>
      </c>
      <c r="AD130" s="31">
        <v>520</v>
      </c>
      <c r="AE130" s="31">
        <v>625</v>
      </c>
      <c r="AF130" s="31">
        <v>935</v>
      </c>
    </row>
    <row r="131" spans="1:32" ht="17.25">
      <c r="A131" s="73"/>
      <c r="B131" s="30" t="s">
        <v>5</v>
      </c>
      <c r="C131" s="31">
        <v>357</v>
      </c>
      <c r="D131" s="13">
        <f>0.36*100+0.36*150*0.8+(C131-250)*0.36*0.75</f>
        <v>108.09</v>
      </c>
      <c r="E131" s="31">
        <f t="shared" si="31"/>
        <v>270.225</v>
      </c>
      <c r="F131" s="31">
        <v>275</v>
      </c>
      <c r="G131" s="31">
        <f t="shared" si="32"/>
        <v>324.27</v>
      </c>
      <c r="H131" s="31">
        <v>325</v>
      </c>
      <c r="I131" s="31">
        <f t="shared" si="33"/>
        <v>432.36</v>
      </c>
      <c r="J131" s="31">
        <v>435</v>
      </c>
      <c r="K131" s="31">
        <f t="shared" si="34"/>
        <v>648.54</v>
      </c>
      <c r="L131" s="31">
        <v>650</v>
      </c>
      <c r="M131" s="31">
        <f t="shared" si="35"/>
        <v>540.45</v>
      </c>
      <c r="N131" s="31">
        <v>545</v>
      </c>
      <c r="O131" s="31">
        <f t="shared" si="36"/>
        <v>648.54</v>
      </c>
      <c r="P131" s="31">
        <v>650</v>
      </c>
      <c r="Q131" s="31">
        <f t="shared" si="37"/>
        <v>972.8100000000001</v>
      </c>
      <c r="R131" s="31">
        <v>975</v>
      </c>
      <c r="W131" s="73"/>
      <c r="X131" s="30" t="s">
        <v>5</v>
      </c>
      <c r="Y131" s="31">
        <v>357</v>
      </c>
      <c r="Z131" s="31">
        <v>275</v>
      </c>
      <c r="AA131" s="31">
        <v>325</v>
      </c>
      <c r="AB131" s="31">
        <v>435</v>
      </c>
      <c r="AC131" s="31">
        <v>650</v>
      </c>
      <c r="AD131" s="31">
        <v>545</v>
      </c>
      <c r="AE131" s="31">
        <v>650</v>
      </c>
      <c r="AF131" s="31">
        <v>975</v>
      </c>
    </row>
    <row r="132" spans="1:32" ht="17.25">
      <c r="A132" s="73"/>
      <c r="B132" s="30" t="s">
        <v>9</v>
      </c>
      <c r="C132" s="31">
        <v>367</v>
      </c>
      <c r="D132" s="13">
        <f>0.36*100+0.36*150*0.8+(C132-250)*0.36*0.75</f>
        <v>110.78999999999999</v>
      </c>
      <c r="E132" s="31">
        <f t="shared" si="31"/>
        <v>276.97499999999997</v>
      </c>
      <c r="F132" s="31">
        <v>280</v>
      </c>
      <c r="G132" s="31">
        <f t="shared" si="32"/>
        <v>332.37</v>
      </c>
      <c r="H132" s="31">
        <v>335</v>
      </c>
      <c r="I132" s="31">
        <f t="shared" si="33"/>
        <v>443.15999999999997</v>
      </c>
      <c r="J132" s="31">
        <v>445</v>
      </c>
      <c r="K132" s="31">
        <f t="shared" si="34"/>
        <v>664.74</v>
      </c>
      <c r="L132" s="31">
        <v>665</v>
      </c>
      <c r="M132" s="31">
        <f t="shared" si="35"/>
        <v>553.9499999999999</v>
      </c>
      <c r="N132" s="31">
        <v>555</v>
      </c>
      <c r="O132" s="31">
        <f t="shared" si="36"/>
        <v>664.74</v>
      </c>
      <c r="P132" s="31">
        <v>665</v>
      </c>
      <c r="Q132" s="31">
        <f t="shared" si="37"/>
        <v>997.1099999999999</v>
      </c>
      <c r="R132" s="31">
        <v>1000</v>
      </c>
      <c r="W132" s="73"/>
      <c r="X132" s="30" t="s">
        <v>9</v>
      </c>
      <c r="Y132" s="31">
        <v>367</v>
      </c>
      <c r="Z132" s="31">
        <v>280</v>
      </c>
      <c r="AA132" s="31">
        <v>335</v>
      </c>
      <c r="AB132" s="31">
        <v>445</v>
      </c>
      <c r="AC132" s="31">
        <v>665</v>
      </c>
      <c r="AD132" s="31">
        <v>555</v>
      </c>
      <c r="AE132" s="31">
        <v>665</v>
      </c>
      <c r="AF132" s="31">
        <v>1000</v>
      </c>
    </row>
    <row r="133" spans="1:32" ht="17.25">
      <c r="A133" s="73"/>
      <c r="B133" s="30" t="s">
        <v>25</v>
      </c>
      <c r="C133" s="31">
        <v>388</v>
      </c>
      <c r="D133" s="13">
        <f>0.36*100+0.36*150*0.8+(C133-250)*0.36*0.75</f>
        <v>116.46000000000001</v>
      </c>
      <c r="E133" s="31">
        <f t="shared" si="31"/>
        <v>291.15000000000003</v>
      </c>
      <c r="F133" s="31">
        <v>295</v>
      </c>
      <c r="G133" s="31">
        <f t="shared" si="32"/>
        <v>349.38</v>
      </c>
      <c r="H133" s="31">
        <v>350</v>
      </c>
      <c r="I133" s="31">
        <f t="shared" si="33"/>
        <v>465.84000000000003</v>
      </c>
      <c r="J133" s="31">
        <v>470</v>
      </c>
      <c r="K133" s="31">
        <f t="shared" si="34"/>
        <v>698.76</v>
      </c>
      <c r="L133" s="31">
        <v>700</v>
      </c>
      <c r="M133" s="31">
        <f t="shared" si="35"/>
        <v>582.3000000000001</v>
      </c>
      <c r="N133" s="31">
        <v>585</v>
      </c>
      <c r="O133" s="31">
        <f t="shared" si="36"/>
        <v>698.76</v>
      </c>
      <c r="P133" s="31">
        <v>700</v>
      </c>
      <c r="Q133" s="31">
        <f t="shared" si="37"/>
        <v>1048.14</v>
      </c>
      <c r="R133" s="31">
        <v>1050</v>
      </c>
      <c r="W133" s="73"/>
      <c r="X133" s="30" t="s">
        <v>25</v>
      </c>
      <c r="Y133" s="31">
        <v>388</v>
      </c>
      <c r="Z133" s="31">
        <v>295</v>
      </c>
      <c r="AA133" s="31">
        <v>350</v>
      </c>
      <c r="AB133" s="31">
        <v>470</v>
      </c>
      <c r="AC133" s="31">
        <v>700</v>
      </c>
      <c r="AD133" s="31">
        <v>585</v>
      </c>
      <c r="AE133" s="31">
        <v>700</v>
      </c>
      <c r="AF133" s="31">
        <v>1050</v>
      </c>
    </row>
    <row r="134" spans="1:32" ht="17.25">
      <c r="A134" s="73"/>
      <c r="B134" s="30" t="s">
        <v>7</v>
      </c>
      <c r="C134" s="31">
        <v>404</v>
      </c>
      <c r="D134" s="13">
        <f>0.36*100+0.36*150*0.8+0.36*150*0.75+(C134-400)*0.36*0.7</f>
        <v>120.708</v>
      </c>
      <c r="E134" s="31">
        <f t="shared" si="31"/>
        <v>301.77</v>
      </c>
      <c r="F134" s="31">
        <v>305</v>
      </c>
      <c r="G134" s="31">
        <f t="shared" si="32"/>
        <v>362.124</v>
      </c>
      <c r="H134" s="31">
        <v>365</v>
      </c>
      <c r="I134" s="31">
        <f t="shared" si="33"/>
        <v>482.832</v>
      </c>
      <c r="J134" s="31">
        <v>485</v>
      </c>
      <c r="K134" s="31">
        <f t="shared" si="34"/>
        <v>724.248</v>
      </c>
      <c r="L134" s="31">
        <v>725</v>
      </c>
      <c r="M134" s="31">
        <f t="shared" si="35"/>
        <v>603.54</v>
      </c>
      <c r="N134" s="31">
        <v>605</v>
      </c>
      <c r="O134" s="31">
        <f t="shared" si="36"/>
        <v>724.248</v>
      </c>
      <c r="P134" s="31">
        <v>725</v>
      </c>
      <c r="Q134" s="31">
        <f t="shared" si="37"/>
        <v>1086.372</v>
      </c>
      <c r="R134" s="31">
        <v>1090</v>
      </c>
      <c r="W134" s="73"/>
      <c r="X134" s="30" t="s">
        <v>7</v>
      </c>
      <c r="Y134" s="31">
        <v>404</v>
      </c>
      <c r="Z134" s="31">
        <v>305</v>
      </c>
      <c r="AA134" s="31">
        <v>365</v>
      </c>
      <c r="AB134" s="31">
        <v>485</v>
      </c>
      <c r="AC134" s="31">
        <v>725</v>
      </c>
      <c r="AD134" s="31">
        <v>605</v>
      </c>
      <c r="AE134" s="31">
        <v>725</v>
      </c>
      <c r="AF134" s="31">
        <v>1090</v>
      </c>
    </row>
    <row r="135" spans="1:32" ht="16.5" customHeight="1">
      <c r="A135" s="73"/>
      <c r="B135" s="30" t="s">
        <v>35</v>
      </c>
      <c r="C135" s="31">
        <v>438</v>
      </c>
      <c r="D135" s="13">
        <f>0.36*100+0.36*150*0.8+0.36*150*0.75+(C135-400)*0.36*0.7</f>
        <v>129.276</v>
      </c>
      <c r="E135" s="31">
        <f t="shared" si="31"/>
        <v>323.19000000000005</v>
      </c>
      <c r="F135" s="31">
        <v>325</v>
      </c>
      <c r="G135" s="31">
        <f t="shared" si="32"/>
        <v>387.82800000000003</v>
      </c>
      <c r="H135" s="31">
        <v>390</v>
      </c>
      <c r="I135" s="31">
        <f t="shared" si="33"/>
        <v>517.104</v>
      </c>
      <c r="J135" s="31">
        <v>520</v>
      </c>
      <c r="K135" s="31">
        <f t="shared" si="34"/>
        <v>775.6560000000001</v>
      </c>
      <c r="L135" s="31">
        <v>780</v>
      </c>
      <c r="M135" s="31">
        <f t="shared" si="35"/>
        <v>646.3800000000001</v>
      </c>
      <c r="N135" s="31">
        <v>650</v>
      </c>
      <c r="O135" s="31">
        <f t="shared" si="36"/>
        <v>775.6560000000001</v>
      </c>
      <c r="P135" s="31">
        <v>780</v>
      </c>
      <c r="Q135" s="31">
        <f t="shared" si="37"/>
        <v>1163.4840000000002</v>
      </c>
      <c r="R135" s="31">
        <v>1165</v>
      </c>
      <c r="W135" s="73"/>
      <c r="X135" s="30" t="s">
        <v>35</v>
      </c>
      <c r="Y135" s="31">
        <v>438</v>
      </c>
      <c r="Z135" s="31">
        <v>325</v>
      </c>
      <c r="AA135" s="31">
        <v>390</v>
      </c>
      <c r="AB135" s="31">
        <v>520</v>
      </c>
      <c r="AC135" s="31">
        <v>780</v>
      </c>
      <c r="AD135" s="31">
        <v>650</v>
      </c>
      <c r="AE135" s="31">
        <v>780</v>
      </c>
      <c r="AF135" s="31">
        <v>1165</v>
      </c>
    </row>
    <row r="136" spans="1:32" ht="17.25">
      <c r="A136" s="74"/>
      <c r="B136" s="30" t="s">
        <v>32</v>
      </c>
      <c r="C136" s="31">
        <v>455</v>
      </c>
      <c r="D136" s="13">
        <f>0.36*100+0.36*150*0.8+0.36*150*0.75+(C136-400)*0.36*0.7</f>
        <v>133.56</v>
      </c>
      <c r="E136" s="31">
        <f t="shared" si="31"/>
        <v>333.9</v>
      </c>
      <c r="F136" s="31">
        <v>335</v>
      </c>
      <c r="G136" s="31">
        <f t="shared" si="32"/>
        <v>400.68</v>
      </c>
      <c r="H136" s="31">
        <v>405</v>
      </c>
      <c r="I136" s="31">
        <f t="shared" si="33"/>
        <v>534.24</v>
      </c>
      <c r="J136" s="31">
        <v>460</v>
      </c>
      <c r="K136" s="31">
        <f t="shared" si="34"/>
        <v>801.36</v>
      </c>
      <c r="L136" s="31">
        <v>805</v>
      </c>
      <c r="M136" s="31">
        <f t="shared" si="35"/>
        <v>667.8</v>
      </c>
      <c r="N136" s="31">
        <v>670</v>
      </c>
      <c r="O136" s="31">
        <f t="shared" si="36"/>
        <v>801.36</v>
      </c>
      <c r="P136" s="31">
        <v>805</v>
      </c>
      <c r="Q136" s="31">
        <f t="shared" si="37"/>
        <v>1202.04</v>
      </c>
      <c r="R136" s="31">
        <v>1205</v>
      </c>
      <c r="W136" s="74"/>
      <c r="X136" s="30" t="s">
        <v>32</v>
      </c>
      <c r="Y136" s="31">
        <v>455</v>
      </c>
      <c r="Z136" s="31">
        <v>335</v>
      </c>
      <c r="AA136" s="31">
        <v>405</v>
      </c>
      <c r="AB136" s="31">
        <v>460</v>
      </c>
      <c r="AC136" s="31">
        <v>805</v>
      </c>
      <c r="AD136" s="31">
        <v>670</v>
      </c>
      <c r="AE136" s="31">
        <v>805</v>
      </c>
      <c r="AF136" s="31">
        <v>1205</v>
      </c>
    </row>
    <row r="137" spans="1:32" ht="17.25">
      <c r="A137" s="72" t="s">
        <v>42</v>
      </c>
      <c r="B137" s="30" t="s">
        <v>2</v>
      </c>
      <c r="C137" s="31">
        <v>16</v>
      </c>
      <c r="D137" s="31">
        <f>0.36*C137</f>
        <v>5.76</v>
      </c>
      <c r="E137" s="31">
        <f t="shared" si="31"/>
        <v>14.399999999999999</v>
      </c>
      <c r="F137" s="31">
        <v>35</v>
      </c>
      <c r="G137" s="31">
        <f aca="true" t="shared" si="39" ref="G137:G203">D137*3</f>
        <v>17.28</v>
      </c>
      <c r="H137" s="31">
        <v>40</v>
      </c>
      <c r="I137" s="31">
        <f aca="true" t="shared" si="40" ref="I137:I203">D137*4</f>
        <v>23.04</v>
      </c>
      <c r="J137" s="31">
        <v>80</v>
      </c>
      <c r="K137" s="31">
        <f aca="true" t="shared" si="41" ref="K137:K203">D137*6</f>
        <v>34.56</v>
      </c>
      <c r="L137" s="31">
        <v>100</v>
      </c>
      <c r="M137" s="31">
        <f aca="true" t="shared" si="42" ref="M137:M203">D137*5</f>
        <v>28.799999999999997</v>
      </c>
      <c r="N137" s="31">
        <v>90</v>
      </c>
      <c r="O137" s="31">
        <f aca="true" t="shared" si="43" ref="O137:O203">D137*6</f>
        <v>34.56</v>
      </c>
      <c r="P137" s="31">
        <v>100</v>
      </c>
      <c r="Q137" s="31">
        <f aca="true" t="shared" si="44" ref="Q137:Q203">D137*9</f>
        <v>51.839999999999996</v>
      </c>
      <c r="R137" s="31">
        <v>120</v>
      </c>
      <c r="W137" s="72" t="s">
        <v>42</v>
      </c>
      <c r="X137" s="30" t="s">
        <v>2</v>
      </c>
      <c r="Y137" s="31">
        <v>16</v>
      </c>
      <c r="Z137" s="31">
        <v>35</v>
      </c>
      <c r="AA137" s="31">
        <v>40</v>
      </c>
      <c r="AB137" s="31">
        <v>80</v>
      </c>
      <c r="AC137" s="31">
        <v>100</v>
      </c>
      <c r="AD137" s="31">
        <v>90</v>
      </c>
      <c r="AE137" s="31">
        <v>100</v>
      </c>
      <c r="AF137" s="31">
        <v>120</v>
      </c>
    </row>
    <row r="138" spans="1:32" ht="17.25">
      <c r="A138" s="73"/>
      <c r="B138" s="30" t="s">
        <v>71</v>
      </c>
      <c r="C138" s="31">
        <v>33</v>
      </c>
      <c r="D138" s="31">
        <f>0.36*C138</f>
        <v>11.879999999999999</v>
      </c>
      <c r="E138" s="31">
        <f t="shared" si="31"/>
        <v>29.699999999999996</v>
      </c>
      <c r="F138" s="31">
        <v>35</v>
      </c>
      <c r="G138" s="31">
        <f t="shared" si="39"/>
        <v>35.64</v>
      </c>
      <c r="H138" s="31">
        <v>40</v>
      </c>
      <c r="I138" s="31">
        <f t="shared" si="40"/>
        <v>47.519999999999996</v>
      </c>
      <c r="J138" s="31">
        <v>80</v>
      </c>
      <c r="K138" s="31">
        <f t="shared" si="41"/>
        <v>71.28</v>
      </c>
      <c r="L138" s="31">
        <v>100</v>
      </c>
      <c r="M138" s="31">
        <f t="shared" si="42"/>
        <v>59.39999999999999</v>
      </c>
      <c r="N138" s="31">
        <v>90</v>
      </c>
      <c r="O138" s="31">
        <f t="shared" si="43"/>
        <v>71.28</v>
      </c>
      <c r="P138" s="31">
        <v>100</v>
      </c>
      <c r="Q138" s="31">
        <f t="shared" si="44"/>
        <v>106.91999999999999</v>
      </c>
      <c r="R138" s="31">
        <v>120</v>
      </c>
      <c r="W138" s="73"/>
      <c r="X138" s="30" t="s">
        <v>71</v>
      </c>
      <c r="Y138" s="31">
        <v>33</v>
      </c>
      <c r="Z138" s="31">
        <v>35</v>
      </c>
      <c r="AA138" s="31">
        <v>40</v>
      </c>
      <c r="AB138" s="31">
        <v>80</v>
      </c>
      <c r="AC138" s="31">
        <v>100</v>
      </c>
      <c r="AD138" s="31">
        <v>90</v>
      </c>
      <c r="AE138" s="31">
        <v>100</v>
      </c>
      <c r="AF138" s="31">
        <v>120</v>
      </c>
    </row>
    <row r="139" spans="1:32" ht="17.25">
      <c r="A139" s="73"/>
      <c r="B139" s="30" t="s">
        <v>45</v>
      </c>
      <c r="C139" s="31">
        <v>47</v>
      </c>
      <c r="D139" s="31">
        <f>0.36*C139</f>
        <v>16.919999999999998</v>
      </c>
      <c r="E139" s="31">
        <f t="shared" si="31"/>
        <v>42.3</v>
      </c>
      <c r="F139" s="31">
        <v>45</v>
      </c>
      <c r="G139" s="31">
        <f t="shared" si="39"/>
        <v>50.75999999999999</v>
      </c>
      <c r="H139" s="31">
        <v>55</v>
      </c>
      <c r="I139" s="31">
        <f t="shared" si="40"/>
        <v>67.67999999999999</v>
      </c>
      <c r="J139" s="31">
        <v>80</v>
      </c>
      <c r="K139" s="31">
        <f t="shared" si="41"/>
        <v>101.51999999999998</v>
      </c>
      <c r="L139" s="31">
        <v>105</v>
      </c>
      <c r="M139" s="31">
        <f t="shared" si="42"/>
        <v>84.6</v>
      </c>
      <c r="N139" s="31">
        <v>90</v>
      </c>
      <c r="O139" s="31">
        <f t="shared" si="43"/>
        <v>101.51999999999998</v>
      </c>
      <c r="P139" s="31">
        <v>105</v>
      </c>
      <c r="Q139" s="31">
        <f t="shared" si="44"/>
        <v>152.27999999999997</v>
      </c>
      <c r="R139" s="31">
        <v>155</v>
      </c>
      <c r="W139" s="73"/>
      <c r="X139" s="30" t="s">
        <v>45</v>
      </c>
      <c r="Y139" s="31">
        <v>47</v>
      </c>
      <c r="Z139" s="31">
        <v>45</v>
      </c>
      <c r="AA139" s="31">
        <v>55</v>
      </c>
      <c r="AB139" s="31">
        <v>80</v>
      </c>
      <c r="AC139" s="31">
        <v>105</v>
      </c>
      <c r="AD139" s="31">
        <v>90</v>
      </c>
      <c r="AE139" s="31">
        <v>105</v>
      </c>
      <c r="AF139" s="31">
        <v>155</v>
      </c>
    </row>
    <row r="140" spans="1:32" ht="17.25">
      <c r="A140" s="73"/>
      <c r="B140" s="30" t="s">
        <v>11</v>
      </c>
      <c r="C140" s="31">
        <v>57</v>
      </c>
      <c r="D140" s="31">
        <f>0.36*C140</f>
        <v>20.52</v>
      </c>
      <c r="E140" s="31">
        <f t="shared" si="31"/>
        <v>51.3</v>
      </c>
      <c r="F140" s="31">
        <v>55</v>
      </c>
      <c r="G140" s="31">
        <f t="shared" si="39"/>
        <v>61.56</v>
      </c>
      <c r="H140" s="31">
        <v>65</v>
      </c>
      <c r="I140" s="31">
        <f t="shared" si="40"/>
        <v>82.08</v>
      </c>
      <c r="J140" s="31">
        <v>85</v>
      </c>
      <c r="K140" s="31">
        <f t="shared" si="41"/>
        <v>123.12</v>
      </c>
      <c r="L140" s="31">
        <v>125</v>
      </c>
      <c r="M140" s="31">
        <f t="shared" si="42"/>
        <v>102.6</v>
      </c>
      <c r="N140" s="31">
        <v>105</v>
      </c>
      <c r="O140" s="31">
        <f t="shared" si="43"/>
        <v>123.12</v>
      </c>
      <c r="P140" s="31">
        <v>125</v>
      </c>
      <c r="Q140" s="31">
        <f t="shared" si="44"/>
        <v>184.68</v>
      </c>
      <c r="R140" s="31">
        <v>185</v>
      </c>
      <c r="W140" s="73"/>
      <c r="X140" s="30" t="s">
        <v>11</v>
      </c>
      <c r="Y140" s="31">
        <v>57</v>
      </c>
      <c r="Z140" s="31">
        <v>55</v>
      </c>
      <c r="AA140" s="31">
        <v>65</v>
      </c>
      <c r="AB140" s="31">
        <v>85</v>
      </c>
      <c r="AC140" s="31">
        <v>125</v>
      </c>
      <c r="AD140" s="31">
        <v>105</v>
      </c>
      <c r="AE140" s="31">
        <v>125</v>
      </c>
      <c r="AF140" s="31">
        <v>185</v>
      </c>
    </row>
    <row r="141" spans="1:32" ht="17.25">
      <c r="A141" s="73"/>
      <c r="B141" s="30" t="s">
        <v>39</v>
      </c>
      <c r="C141" s="31">
        <v>66</v>
      </c>
      <c r="D141" s="31">
        <f>0.36*C141</f>
        <v>23.759999999999998</v>
      </c>
      <c r="E141" s="31">
        <f t="shared" si="31"/>
        <v>59.39999999999999</v>
      </c>
      <c r="F141" s="31">
        <v>60</v>
      </c>
      <c r="G141" s="31">
        <f t="shared" si="39"/>
        <v>71.28</v>
      </c>
      <c r="H141" s="31">
        <v>75</v>
      </c>
      <c r="I141" s="31">
        <f t="shared" si="40"/>
        <v>95.03999999999999</v>
      </c>
      <c r="J141" s="31">
        <v>100</v>
      </c>
      <c r="K141" s="31">
        <f t="shared" si="41"/>
        <v>142.56</v>
      </c>
      <c r="L141" s="31">
        <v>145</v>
      </c>
      <c r="M141" s="31">
        <f t="shared" si="42"/>
        <v>118.79999999999998</v>
      </c>
      <c r="N141" s="31">
        <v>120</v>
      </c>
      <c r="O141" s="31">
        <f t="shared" si="43"/>
        <v>142.56</v>
      </c>
      <c r="P141" s="31">
        <v>145</v>
      </c>
      <c r="Q141" s="31">
        <f t="shared" si="44"/>
        <v>213.83999999999997</v>
      </c>
      <c r="R141" s="31">
        <v>215</v>
      </c>
      <c r="W141" s="73"/>
      <c r="X141" s="30" t="s">
        <v>39</v>
      </c>
      <c r="Y141" s="31">
        <v>66</v>
      </c>
      <c r="Z141" s="31">
        <v>60</v>
      </c>
      <c r="AA141" s="31">
        <v>75</v>
      </c>
      <c r="AB141" s="31">
        <v>100</v>
      </c>
      <c r="AC141" s="31">
        <v>145</v>
      </c>
      <c r="AD141" s="31">
        <v>120</v>
      </c>
      <c r="AE141" s="31">
        <v>145</v>
      </c>
      <c r="AF141" s="31">
        <v>215</v>
      </c>
    </row>
    <row r="142" spans="1:32" ht="17.25">
      <c r="A142" s="73"/>
      <c r="B142" s="30" t="s">
        <v>24</v>
      </c>
      <c r="C142" s="31">
        <v>123</v>
      </c>
      <c r="D142" s="13">
        <f aca="true" t="shared" si="45" ref="D142:D148">0.36*100+(C142-100)*0.36*0.8</f>
        <v>42.624</v>
      </c>
      <c r="E142" s="31">
        <f t="shared" si="31"/>
        <v>106.56</v>
      </c>
      <c r="F142" s="31">
        <v>110</v>
      </c>
      <c r="G142" s="31">
        <f t="shared" si="39"/>
        <v>127.87200000000001</v>
      </c>
      <c r="H142" s="31">
        <v>130</v>
      </c>
      <c r="I142" s="31">
        <f t="shared" si="40"/>
        <v>170.496</v>
      </c>
      <c r="J142" s="31">
        <v>175</v>
      </c>
      <c r="K142" s="31">
        <f t="shared" si="41"/>
        <v>255.74400000000003</v>
      </c>
      <c r="L142" s="31">
        <v>260</v>
      </c>
      <c r="M142" s="31">
        <f t="shared" si="42"/>
        <v>213.12</v>
      </c>
      <c r="N142" s="31">
        <v>215</v>
      </c>
      <c r="O142" s="31">
        <f t="shared" si="43"/>
        <v>255.74400000000003</v>
      </c>
      <c r="P142" s="31">
        <v>260</v>
      </c>
      <c r="Q142" s="31">
        <f t="shared" si="44"/>
        <v>383.61600000000004</v>
      </c>
      <c r="R142" s="31">
        <v>385</v>
      </c>
      <c r="W142" s="73"/>
      <c r="X142" s="30" t="s">
        <v>24</v>
      </c>
      <c r="Y142" s="31">
        <v>123</v>
      </c>
      <c r="Z142" s="31">
        <v>110</v>
      </c>
      <c r="AA142" s="31">
        <v>130</v>
      </c>
      <c r="AB142" s="31">
        <v>175</v>
      </c>
      <c r="AC142" s="31">
        <v>260</v>
      </c>
      <c r="AD142" s="31">
        <v>215</v>
      </c>
      <c r="AE142" s="31">
        <v>260</v>
      </c>
      <c r="AF142" s="31">
        <v>385</v>
      </c>
    </row>
    <row r="143" spans="1:32" ht="17.25">
      <c r="A143" s="73"/>
      <c r="B143" s="30" t="s">
        <v>52</v>
      </c>
      <c r="C143" s="31">
        <v>149</v>
      </c>
      <c r="D143" s="13">
        <f t="shared" si="45"/>
        <v>50.112</v>
      </c>
      <c r="E143" s="31">
        <f t="shared" si="31"/>
        <v>125.28</v>
      </c>
      <c r="F143" s="31">
        <v>130</v>
      </c>
      <c r="G143" s="31">
        <f t="shared" si="39"/>
        <v>150.336</v>
      </c>
      <c r="H143" s="31">
        <v>155</v>
      </c>
      <c r="I143" s="31">
        <f t="shared" si="40"/>
        <v>200.448</v>
      </c>
      <c r="J143" s="31">
        <v>205</v>
      </c>
      <c r="K143" s="31">
        <f t="shared" si="41"/>
        <v>300.672</v>
      </c>
      <c r="L143" s="31">
        <v>305</v>
      </c>
      <c r="M143" s="31">
        <f t="shared" si="42"/>
        <v>250.56</v>
      </c>
      <c r="N143" s="31">
        <v>255</v>
      </c>
      <c r="O143" s="31">
        <f t="shared" si="43"/>
        <v>300.672</v>
      </c>
      <c r="P143" s="31">
        <v>305</v>
      </c>
      <c r="Q143" s="31">
        <f t="shared" si="44"/>
        <v>451.00800000000004</v>
      </c>
      <c r="R143" s="31">
        <v>455</v>
      </c>
      <c r="W143" s="73"/>
      <c r="X143" s="30" t="s">
        <v>52</v>
      </c>
      <c r="Y143" s="31">
        <v>149</v>
      </c>
      <c r="Z143" s="31">
        <v>130</v>
      </c>
      <c r="AA143" s="31">
        <v>155</v>
      </c>
      <c r="AB143" s="31">
        <v>205</v>
      </c>
      <c r="AC143" s="31">
        <v>305</v>
      </c>
      <c r="AD143" s="31">
        <v>255</v>
      </c>
      <c r="AE143" s="31">
        <v>305</v>
      </c>
      <c r="AF143" s="31">
        <v>455</v>
      </c>
    </row>
    <row r="144" spans="1:32" ht="17.25">
      <c r="A144" s="73"/>
      <c r="B144" s="30" t="s">
        <v>4</v>
      </c>
      <c r="C144" s="31">
        <v>160</v>
      </c>
      <c r="D144" s="13">
        <f t="shared" si="45"/>
        <v>53.28</v>
      </c>
      <c r="E144" s="31">
        <f t="shared" si="31"/>
        <v>133.2</v>
      </c>
      <c r="F144" s="31">
        <v>135</v>
      </c>
      <c r="G144" s="31">
        <f t="shared" si="39"/>
        <v>159.84</v>
      </c>
      <c r="H144" s="31">
        <v>160</v>
      </c>
      <c r="I144" s="31">
        <f t="shared" si="40"/>
        <v>213.12</v>
      </c>
      <c r="J144" s="31">
        <v>215</v>
      </c>
      <c r="K144" s="31">
        <f t="shared" si="41"/>
        <v>319.68</v>
      </c>
      <c r="L144" s="31">
        <v>320</v>
      </c>
      <c r="M144" s="31">
        <f t="shared" si="42"/>
        <v>266.4</v>
      </c>
      <c r="N144" s="31">
        <v>270</v>
      </c>
      <c r="O144" s="31">
        <f t="shared" si="43"/>
        <v>319.68</v>
      </c>
      <c r="P144" s="31">
        <v>320</v>
      </c>
      <c r="Q144" s="31">
        <f t="shared" si="44"/>
        <v>479.52</v>
      </c>
      <c r="R144" s="31">
        <v>480</v>
      </c>
      <c r="W144" s="73"/>
      <c r="X144" s="30" t="s">
        <v>4</v>
      </c>
      <c r="Y144" s="31">
        <v>160</v>
      </c>
      <c r="Z144" s="31">
        <v>135</v>
      </c>
      <c r="AA144" s="31">
        <v>160</v>
      </c>
      <c r="AB144" s="31">
        <v>215</v>
      </c>
      <c r="AC144" s="31">
        <v>320</v>
      </c>
      <c r="AD144" s="31">
        <v>270</v>
      </c>
      <c r="AE144" s="31">
        <v>320</v>
      </c>
      <c r="AF144" s="31">
        <v>480</v>
      </c>
    </row>
    <row r="145" spans="1:32" ht="17.25">
      <c r="A145" s="73"/>
      <c r="B145" s="30" t="s">
        <v>66</v>
      </c>
      <c r="C145" s="31">
        <v>181</v>
      </c>
      <c r="D145" s="13">
        <f t="shared" si="45"/>
        <v>59.328</v>
      </c>
      <c r="E145" s="31">
        <f t="shared" si="31"/>
        <v>148.32</v>
      </c>
      <c r="F145" s="31">
        <v>150</v>
      </c>
      <c r="G145" s="31">
        <f t="shared" si="39"/>
        <v>177.984</v>
      </c>
      <c r="H145" s="31">
        <v>180</v>
      </c>
      <c r="I145" s="31">
        <f t="shared" si="40"/>
        <v>237.312</v>
      </c>
      <c r="J145" s="31">
        <v>240</v>
      </c>
      <c r="K145" s="31">
        <f t="shared" si="41"/>
        <v>355.968</v>
      </c>
      <c r="L145" s="31">
        <v>360</v>
      </c>
      <c r="M145" s="31">
        <f t="shared" si="42"/>
        <v>296.64</v>
      </c>
      <c r="N145" s="31">
        <v>300</v>
      </c>
      <c r="O145" s="31">
        <f t="shared" si="43"/>
        <v>355.968</v>
      </c>
      <c r="P145" s="31">
        <v>360</v>
      </c>
      <c r="Q145" s="31">
        <f t="shared" si="44"/>
        <v>533.952</v>
      </c>
      <c r="R145" s="31">
        <v>535</v>
      </c>
      <c r="W145" s="73"/>
      <c r="X145" s="30" t="s">
        <v>66</v>
      </c>
      <c r="Y145" s="31">
        <v>181</v>
      </c>
      <c r="Z145" s="31">
        <v>150</v>
      </c>
      <c r="AA145" s="31">
        <v>180</v>
      </c>
      <c r="AB145" s="31">
        <v>240</v>
      </c>
      <c r="AC145" s="31">
        <v>360</v>
      </c>
      <c r="AD145" s="31">
        <v>300</v>
      </c>
      <c r="AE145" s="31">
        <v>360</v>
      </c>
      <c r="AF145" s="31">
        <v>535</v>
      </c>
    </row>
    <row r="146" spans="1:32" ht="17.25">
      <c r="A146" s="73"/>
      <c r="B146" s="30" t="s">
        <v>16</v>
      </c>
      <c r="C146" s="31">
        <v>194</v>
      </c>
      <c r="D146" s="13">
        <f t="shared" si="45"/>
        <v>63.072</v>
      </c>
      <c r="E146" s="31">
        <f t="shared" si="31"/>
        <v>157.68</v>
      </c>
      <c r="F146" s="31">
        <v>160</v>
      </c>
      <c r="G146" s="31">
        <f t="shared" si="39"/>
        <v>189.216</v>
      </c>
      <c r="H146" s="31">
        <v>190</v>
      </c>
      <c r="I146" s="31">
        <f t="shared" si="40"/>
        <v>252.288</v>
      </c>
      <c r="J146" s="31">
        <v>255</v>
      </c>
      <c r="K146" s="31">
        <f t="shared" si="41"/>
        <v>378.432</v>
      </c>
      <c r="L146" s="31">
        <v>380</v>
      </c>
      <c r="M146" s="31">
        <f t="shared" si="42"/>
        <v>315.36</v>
      </c>
      <c r="N146" s="31">
        <v>320</v>
      </c>
      <c r="O146" s="31">
        <f t="shared" si="43"/>
        <v>378.432</v>
      </c>
      <c r="P146" s="31">
        <v>380</v>
      </c>
      <c r="Q146" s="31">
        <f t="shared" si="44"/>
        <v>567.648</v>
      </c>
      <c r="R146" s="31">
        <v>570</v>
      </c>
      <c r="W146" s="73"/>
      <c r="X146" s="30" t="s">
        <v>16</v>
      </c>
      <c r="Y146" s="31">
        <v>194</v>
      </c>
      <c r="Z146" s="31">
        <v>160</v>
      </c>
      <c r="AA146" s="31">
        <v>190</v>
      </c>
      <c r="AB146" s="31">
        <v>255</v>
      </c>
      <c r="AC146" s="31">
        <v>380</v>
      </c>
      <c r="AD146" s="31">
        <v>320</v>
      </c>
      <c r="AE146" s="31">
        <v>380</v>
      </c>
      <c r="AF146" s="31">
        <v>570</v>
      </c>
    </row>
    <row r="147" spans="1:32" ht="14.25" customHeight="1">
      <c r="A147" s="73"/>
      <c r="B147" s="30" t="s">
        <v>69</v>
      </c>
      <c r="C147" s="31">
        <v>200</v>
      </c>
      <c r="D147" s="13">
        <f t="shared" si="45"/>
        <v>64.8</v>
      </c>
      <c r="E147" s="31">
        <f t="shared" si="31"/>
        <v>162</v>
      </c>
      <c r="F147" s="31">
        <v>165</v>
      </c>
      <c r="G147" s="31">
        <f t="shared" si="39"/>
        <v>194.39999999999998</v>
      </c>
      <c r="H147" s="31">
        <v>195</v>
      </c>
      <c r="I147" s="31">
        <f t="shared" si="40"/>
        <v>259.2</v>
      </c>
      <c r="J147" s="31">
        <v>260</v>
      </c>
      <c r="K147" s="31">
        <f t="shared" si="41"/>
        <v>388.79999999999995</v>
      </c>
      <c r="L147" s="31">
        <v>390</v>
      </c>
      <c r="M147" s="31">
        <f t="shared" si="42"/>
        <v>324</v>
      </c>
      <c r="N147" s="31">
        <v>325</v>
      </c>
      <c r="O147" s="31">
        <f t="shared" si="43"/>
        <v>388.79999999999995</v>
      </c>
      <c r="P147" s="31">
        <v>390</v>
      </c>
      <c r="Q147" s="31">
        <f t="shared" si="44"/>
        <v>583.1999999999999</v>
      </c>
      <c r="R147" s="31">
        <v>585</v>
      </c>
      <c r="W147" s="73"/>
      <c r="X147" s="30" t="s">
        <v>53</v>
      </c>
      <c r="Y147" s="31">
        <v>200</v>
      </c>
      <c r="Z147" s="31">
        <v>165</v>
      </c>
      <c r="AA147" s="31">
        <v>195</v>
      </c>
      <c r="AB147" s="31">
        <v>260</v>
      </c>
      <c r="AC147" s="31">
        <v>390</v>
      </c>
      <c r="AD147" s="31">
        <v>325</v>
      </c>
      <c r="AE147" s="31">
        <v>390</v>
      </c>
      <c r="AF147" s="31">
        <v>585</v>
      </c>
    </row>
    <row r="148" spans="1:32" ht="14.25" customHeight="1">
      <c r="A148" s="73"/>
      <c r="B148" s="30" t="s">
        <v>22</v>
      </c>
      <c r="C148" s="31">
        <v>205</v>
      </c>
      <c r="D148" s="13">
        <f t="shared" si="45"/>
        <v>66.24</v>
      </c>
      <c r="E148" s="31">
        <f t="shared" si="31"/>
        <v>165.6</v>
      </c>
      <c r="F148" s="31">
        <v>170</v>
      </c>
      <c r="G148" s="31">
        <f t="shared" si="39"/>
        <v>198.71999999999997</v>
      </c>
      <c r="H148" s="31">
        <v>200</v>
      </c>
      <c r="I148" s="31">
        <f t="shared" si="40"/>
        <v>264.96</v>
      </c>
      <c r="J148" s="31">
        <v>265</v>
      </c>
      <c r="K148" s="31">
        <f t="shared" si="41"/>
        <v>397.43999999999994</v>
      </c>
      <c r="L148" s="31">
        <v>400</v>
      </c>
      <c r="M148" s="31">
        <f t="shared" si="42"/>
        <v>331.2</v>
      </c>
      <c r="N148" s="31">
        <v>335</v>
      </c>
      <c r="O148" s="31">
        <f t="shared" si="43"/>
        <v>397.43999999999994</v>
      </c>
      <c r="P148" s="31">
        <v>400</v>
      </c>
      <c r="Q148" s="31">
        <f t="shared" si="44"/>
        <v>596.16</v>
      </c>
      <c r="R148" s="31">
        <v>600</v>
      </c>
      <c r="W148" s="73"/>
      <c r="X148" s="30" t="s">
        <v>22</v>
      </c>
      <c r="Y148" s="31">
        <v>205</v>
      </c>
      <c r="Z148" s="31">
        <v>170</v>
      </c>
      <c r="AA148" s="31">
        <v>200</v>
      </c>
      <c r="AB148" s="31">
        <v>265</v>
      </c>
      <c r="AC148" s="31">
        <v>400</v>
      </c>
      <c r="AD148" s="31">
        <v>335</v>
      </c>
      <c r="AE148" s="31">
        <v>400</v>
      </c>
      <c r="AF148" s="31">
        <v>600</v>
      </c>
    </row>
    <row r="149" spans="1:32" ht="14.25" customHeight="1">
      <c r="A149" s="73"/>
      <c r="B149" s="30" t="s">
        <v>58</v>
      </c>
      <c r="C149" s="31">
        <v>295</v>
      </c>
      <c r="D149" s="13">
        <f aca="true" t="shared" si="46" ref="D149:D155">0.36*100+0.36*150*0.8+(C149-250)*0.36*0.75</f>
        <v>91.35</v>
      </c>
      <c r="E149" s="31">
        <f t="shared" si="31"/>
        <v>228.375</v>
      </c>
      <c r="F149" s="31">
        <v>230</v>
      </c>
      <c r="G149" s="31">
        <f t="shared" si="39"/>
        <v>274.04999999999995</v>
      </c>
      <c r="H149" s="31">
        <v>275</v>
      </c>
      <c r="I149" s="31">
        <f t="shared" si="40"/>
        <v>365.4</v>
      </c>
      <c r="J149" s="31">
        <v>370</v>
      </c>
      <c r="K149" s="31">
        <f t="shared" si="41"/>
        <v>548.0999999999999</v>
      </c>
      <c r="L149" s="31">
        <v>550</v>
      </c>
      <c r="M149" s="31">
        <f t="shared" si="42"/>
        <v>456.75</v>
      </c>
      <c r="N149" s="31">
        <v>460</v>
      </c>
      <c r="O149" s="31">
        <f t="shared" si="43"/>
        <v>548.0999999999999</v>
      </c>
      <c r="P149" s="31">
        <v>550</v>
      </c>
      <c r="Q149" s="31">
        <f t="shared" si="44"/>
        <v>822.15</v>
      </c>
      <c r="R149" s="31">
        <v>825</v>
      </c>
      <c r="W149" s="73"/>
      <c r="X149" s="30" t="s">
        <v>58</v>
      </c>
      <c r="Y149" s="31">
        <v>295</v>
      </c>
      <c r="Z149" s="31">
        <v>230</v>
      </c>
      <c r="AA149" s="31">
        <v>275</v>
      </c>
      <c r="AB149" s="31">
        <v>370</v>
      </c>
      <c r="AC149" s="31">
        <v>550</v>
      </c>
      <c r="AD149" s="31">
        <v>460</v>
      </c>
      <c r="AE149" s="31">
        <v>550</v>
      </c>
      <c r="AF149" s="31">
        <v>825</v>
      </c>
    </row>
    <row r="150" spans="1:32" ht="17.25">
      <c r="A150" s="73"/>
      <c r="B150" s="30" t="s">
        <v>23</v>
      </c>
      <c r="C150" s="31">
        <v>316</v>
      </c>
      <c r="D150" s="13">
        <f t="shared" si="46"/>
        <v>97.02000000000001</v>
      </c>
      <c r="E150" s="31">
        <f t="shared" si="31"/>
        <v>242.55</v>
      </c>
      <c r="F150" s="31">
        <v>245</v>
      </c>
      <c r="G150" s="31">
        <f t="shared" si="39"/>
        <v>291.06000000000006</v>
      </c>
      <c r="H150" s="31">
        <v>295</v>
      </c>
      <c r="I150" s="31">
        <f t="shared" si="40"/>
        <v>388.08000000000004</v>
      </c>
      <c r="J150" s="31">
        <v>390</v>
      </c>
      <c r="K150" s="31">
        <f t="shared" si="41"/>
        <v>582.1200000000001</v>
      </c>
      <c r="L150" s="31">
        <v>585</v>
      </c>
      <c r="M150" s="31">
        <f t="shared" si="42"/>
        <v>485.1</v>
      </c>
      <c r="N150" s="31">
        <v>495</v>
      </c>
      <c r="O150" s="31">
        <f t="shared" si="43"/>
        <v>582.1200000000001</v>
      </c>
      <c r="P150" s="31">
        <v>585</v>
      </c>
      <c r="Q150" s="31">
        <f t="shared" si="44"/>
        <v>873.1800000000001</v>
      </c>
      <c r="R150" s="31">
        <v>875</v>
      </c>
      <c r="W150" s="73"/>
      <c r="X150" s="30" t="s">
        <v>23</v>
      </c>
      <c r="Y150" s="31">
        <v>316</v>
      </c>
      <c r="Z150" s="31">
        <v>245</v>
      </c>
      <c r="AA150" s="31">
        <v>295</v>
      </c>
      <c r="AB150" s="31">
        <v>390</v>
      </c>
      <c r="AC150" s="31">
        <v>585</v>
      </c>
      <c r="AD150" s="31">
        <v>495</v>
      </c>
      <c r="AE150" s="31">
        <v>585</v>
      </c>
      <c r="AF150" s="31">
        <v>875</v>
      </c>
    </row>
    <row r="151" spans="1:32" ht="17.25">
      <c r="A151" s="73"/>
      <c r="B151" s="30" t="s">
        <v>5</v>
      </c>
      <c r="C151" s="31">
        <v>332</v>
      </c>
      <c r="D151" s="13">
        <f t="shared" si="46"/>
        <v>101.34</v>
      </c>
      <c r="E151" s="31">
        <f t="shared" si="31"/>
        <v>253.35000000000002</v>
      </c>
      <c r="F151" s="31">
        <v>255</v>
      </c>
      <c r="G151" s="31">
        <f t="shared" si="39"/>
        <v>304.02</v>
      </c>
      <c r="H151" s="31">
        <v>305</v>
      </c>
      <c r="I151" s="31">
        <f t="shared" si="40"/>
        <v>405.36</v>
      </c>
      <c r="J151" s="31">
        <v>410</v>
      </c>
      <c r="K151" s="31">
        <f t="shared" si="41"/>
        <v>608.04</v>
      </c>
      <c r="L151" s="31">
        <v>610</v>
      </c>
      <c r="M151" s="31">
        <f t="shared" si="42"/>
        <v>506.70000000000005</v>
      </c>
      <c r="N151" s="31">
        <v>510</v>
      </c>
      <c r="O151" s="31">
        <f t="shared" si="43"/>
        <v>608.04</v>
      </c>
      <c r="P151" s="31">
        <v>610</v>
      </c>
      <c r="Q151" s="31">
        <f t="shared" si="44"/>
        <v>912.0600000000001</v>
      </c>
      <c r="R151" s="31">
        <v>915</v>
      </c>
      <c r="W151" s="73"/>
      <c r="X151" s="30" t="s">
        <v>5</v>
      </c>
      <c r="Y151" s="31">
        <v>332</v>
      </c>
      <c r="Z151" s="31">
        <v>255</v>
      </c>
      <c r="AA151" s="31">
        <v>305</v>
      </c>
      <c r="AB151" s="31">
        <v>410</v>
      </c>
      <c r="AC151" s="31">
        <v>610</v>
      </c>
      <c r="AD151" s="31">
        <v>510</v>
      </c>
      <c r="AE151" s="31">
        <v>610</v>
      </c>
      <c r="AF151" s="31">
        <v>915</v>
      </c>
    </row>
    <row r="152" spans="1:32" ht="17.25">
      <c r="A152" s="73"/>
      <c r="B152" s="30" t="s">
        <v>9</v>
      </c>
      <c r="C152" s="31">
        <v>342</v>
      </c>
      <c r="D152" s="13">
        <f t="shared" si="46"/>
        <v>104.03999999999999</v>
      </c>
      <c r="E152" s="31">
        <f t="shared" si="31"/>
        <v>260.09999999999997</v>
      </c>
      <c r="F152" s="31">
        <v>265</v>
      </c>
      <c r="G152" s="31">
        <f t="shared" si="39"/>
        <v>312.12</v>
      </c>
      <c r="H152" s="31">
        <v>315</v>
      </c>
      <c r="I152" s="31">
        <f t="shared" si="40"/>
        <v>416.15999999999997</v>
      </c>
      <c r="J152" s="31">
        <v>420</v>
      </c>
      <c r="K152" s="31">
        <f t="shared" si="41"/>
        <v>624.24</v>
      </c>
      <c r="L152" s="31">
        <v>625</v>
      </c>
      <c r="M152" s="31">
        <f t="shared" si="42"/>
        <v>520.1999999999999</v>
      </c>
      <c r="N152" s="31">
        <v>525</v>
      </c>
      <c r="O152" s="31">
        <f t="shared" si="43"/>
        <v>624.24</v>
      </c>
      <c r="P152" s="31">
        <v>625</v>
      </c>
      <c r="Q152" s="31">
        <f t="shared" si="44"/>
        <v>936.3599999999999</v>
      </c>
      <c r="R152" s="31">
        <v>940</v>
      </c>
      <c r="W152" s="73"/>
      <c r="X152" s="30" t="s">
        <v>9</v>
      </c>
      <c r="Y152" s="31">
        <v>342</v>
      </c>
      <c r="Z152" s="31">
        <v>265</v>
      </c>
      <c r="AA152" s="31">
        <v>315</v>
      </c>
      <c r="AB152" s="31">
        <v>420</v>
      </c>
      <c r="AC152" s="31">
        <v>625</v>
      </c>
      <c r="AD152" s="31">
        <v>525</v>
      </c>
      <c r="AE152" s="31">
        <v>625</v>
      </c>
      <c r="AF152" s="31">
        <v>940</v>
      </c>
    </row>
    <row r="153" spans="1:32" ht="17.25">
      <c r="A153" s="73"/>
      <c r="B153" s="30" t="s">
        <v>25</v>
      </c>
      <c r="C153" s="31">
        <v>363</v>
      </c>
      <c r="D153" s="13">
        <f t="shared" si="46"/>
        <v>109.71000000000001</v>
      </c>
      <c r="E153" s="31">
        <f t="shared" si="31"/>
        <v>274.27500000000003</v>
      </c>
      <c r="F153" s="31">
        <v>275</v>
      </c>
      <c r="G153" s="31">
        <f t="shared" si="39"/>
        <v>329.13</v>
      </c>
      <c r="H153" s="31">
        <v>330</v>
      </c>
      <c r="I153" s="31">
        <f t="shared" si="40"/>
        <v>438.84000000000003</v>
      </c>
      <c r="J153" s="31">
        <v>440</v>
      </c>
      <c r="K153" s="31">
        <f t="shared" si="41"/>
        <v>658.26</v>
      </c>
      <c r="L153" s="31">
        <v>660</v>
      </c>
      <c r="M153" s="31">
        <f t="shared" si="42"/>
        <v>548.5500000000001</v>
      </c>
      <c r="N153" s="31">
        <v>550</v>
      </c>
      <c r="O153" s="31">
        <f t="shared" si="43"/>
        <v>658.26</v>
      </c>
      <c r="P153" s="31">
        <v>660</v>
      </c>
      <c r="Q153" s="31">
        <f t="shared" si="44"/>
        <v>987.3900000000001</v>
      </c>
      <c r="R153" s="31">
        <v>990</v>
      </c>
      <c r="W153" s="73"/>
      <c r="X153" s="30" t="s">
        <v>25</v>
      </c>
      <c r="Y153" s="31">
        <v>363</v>
      </c>
      <c r="Z153" s="31">
        <v>275</v>
      </c>
      <c r="AA153" s="31">
        <v>330</v>
      </c>
      <c r="AB153" s="31">
        <v>440</v>
      </c>
      <c r="AC153" s="31">
        <v>660</v>
      </c>
      <c r="AD153" s="31">
        <v>550</v>
      </c>
      <c r="AE153" s="31">
        <v>660</v>
      </c>
      <c r="AF153" s="31">
        <v>990</v>
      </c>
    </row>
    <row r="154" spans="1:32" ht="17.25">
      <c r="A154" s="73"/>
      <c r="B154" s="30" t="s">
        <v>7</v>
      </c>
      <c r="C154" s="31">
        <v>379</v>
      </c>
      <c r="D154" s="13">
        <f t="shared" si="46"/>
        <v>114.03</v>
      </c>
      <c r="E154" s="31">
        <f t="shared" si="31"/>
        <v>285.075</v>
      </c>
      <c r="F154" s="31">
        <v>290</v>
      </c>
      <c r="G154" s="31">
        <f t="shared" si="39"/>
        <v>342.09000000000003</v>
      </c>
      <c r="H154" s="31">
        <v>345</v>
      </c>
      <c r="I154" s="31">
        <f t="shared" si="40"/>
        <v>456.12</v>
      </c>
      <c r="J154" s="31">
        <v>460</v>
      </c>
      <c r="K154" s="31">
        <f t="shared" si="41"/>
        <v>684.1800000000001</v>
      </c>
      <c r="L154" s="31">
        <v>685</v>
      </c>
      <c r="M154" s="31">
        <f t="shared" si="42"/>
        <v>570.15</v>
      </c>
      <c r="N154" s="31">
        <v>575</v>
      </c>
      <c r="O154" s="31">
        <f t="shared" si="43"/>
        <v>684.1800000000001</v>
      </c>
      <c r="P154" s="31">
        <v>685</v>
      </c>
      <c r="Q154" s="31">
        <f t="shared" si="44"/>
        <v>1026.27</v>
      </c>
      <c r="R154" s="31">
        <v>1030</v>
      </c>
      <c r="W154" s="73"/>
      <c r="X154" s="30" t="s">
        <v>7</v>
      </c>
      <c r="Y154" s="31">
        <v>379</v>
      </c>
      <c r="Z154" s="31">
        <v>290</v>
      </c>
      <c r="AA154" s="31">
        <v>345</v>
      </c>
      <c r="AB154" s="31">
        <v>460</v>
      </c>
      <c r="AC154" s="31">
        <v>685</v>
      </c>
      <c r="AD154" s="31">
        <v>575</v>
      </c>
      <c r="AE154" s="31">
        <v>685</v>
      </c>
      <c r="AF154" s="31">
        <v>1030</v>
      </c>
    </row>
    <row r="155" spans="1:32" ht="14.25" customHeight="1">
      <c r="A155" s="73"/>
      <c r="B155" s="30" t="s">
        <v>35</v>
      </c>
      <c r="C155" s="31">
        <v>396</v>
      </c>
      <c r="D155" s="13">
        <f t="shared" si="46"/>
        <v>118.62</v>
      </c>
      <c r="E155" s="31">
        <f t="shared" si="31"/>
        <v>296.55</v>
      </c>
      <c r="F155" s="31">
        <v>300</v>
      </c>
      <c r="G155" s="31">
        <f t="shared" si="39"/>
        <v>355.86</v>
      </c>
      <c r="H155" s="31">
        <v>360</v>
      </c>
      <c r="I155" s="31">
        <f t="shared" si="40"/>
        <v>474.48</v>
      </c>
      <c r="J155" s="31">
        <v>475</v>
      </c>
      <c r="K155" s="31">
        <f t="shared" si="41"/>
        <v>711.72</v>
      </c>
      <c r="L155" s="31">
        <v>715</v>
      </c>
      <c r="M155" s="31">
        <f t="shared" si="42"/>
        <v>593.1</v>
      </c>
      <c r="N155" s="31">
        <v>595</v>
      </c>
      <c r="O155" s="31">
        <f t="shared" si="43"/>
        <v>711.72</v>
      </c>
      <c r="P155" s="31">
        <v>715</v>
      </c>
      <c r="Q155" s="31">
        <f t="shared" si="44"/>
        <v>1067.58</v>
      </c>
      <c r="R155" s="31">
        <v>1070</v>
      </c>
      <c r="W155" s="73"/>
      <c r="X155" s="30" t="s">
        <v>35</v>
      </c>
      <c r="Y155" s="31">
        <v>396</v>
      </c>
      <c r="Z155" s="31">
        <v>300</v>
      </c>
      <c r="AA155" s="31">
        <v>360</v>
      </c>
      <c r="AB155" s="31">
        <v>475</v>
      </c>
      <c r="AC155" s="31">
        <v>715</v>
      </c>
      <c r="AD155" s="31">
        <v>595</v>
      </c>
      <c r="AE155" s="31">
        <v>715</v>
      </c>
      <c r="AF155" s="31">
        <v>1070</v>
      </c>
    </row>
    <row r="156" spans="1:32" ht="17.25">
      <c r="A156" s="74"/>
      <c r="B156" s="30" t="s">
        <v>32</v>
      </c>
      <c r="C156" s="31">
        <v>413</v>
      </c>
      <c r="D156" s="13">
        <f>0.36*100+0.36*150*0.8+0.36*150*0.75+(C156-400)*0.36*0.7</f>
        <v>122.976</v>
      </c>
      <c r="E156" s="31">
        <f t="shared" si="31"/>
        <v>307.44</v>
      </c>
      <c r="F156" s="31">
        <v>310</v>
      </c>
      <c r="G156" s="31">
        <f t="shared" si="39"/>
        <v>368.928</v>
      </c>
      <c r="H156" s="31">
        <v>370</v>
      </c>
      <c r="I156" s="31">
        <f t="shared" si="40"/>
        <v>491.904</v>
      </c>
      <c r="J156" s="31">
        <v>495</v>
      </c>
      <c r="K156" s="31">
        <f t="shared" si="41"/>
        <v>737.856</v>
      </c>
      <c r="L156" s="31">
        <v>740</v>
      </c>
      <c r="M156" s="31">
        <f t="shared" si="42"/>
        <v>614.88</v>
      </c>
      <c r="N156" s="31">
        <v>615</v>
      </c>
      <c r="O156" s="31">
        <f t="shared" si="43"/>
        <v>737.856</v>
      </c>
      <c r="P156" s="31">
        <v>740</v>
      </c>
      <c r="Q156" s="31">
        <f t="shared" si="44"/>
        <v>1106.784</v>
      </c>
      <c r="R156" s="31">
        <v>1110</v>
      </c>
      <c r="W156" s="74"/>
      <c r="X156" s="30" t="s">
        <v>32</v>
      </c>
      <c r="Y156" s="31">
        <v>413</v>
      </c>
      <c r="Z156" s="31">
        <v>310</v>
      </c>
      <c r="AA156" s="31">
        <v>370</v>
      </c>
      <c r="AB156" s="31">
        <v>495</v>
      </c>
      <c r="AC156" s="31">
        <v>740</v>
      </c>
      <c r="AD156" s="31">
        <v>615</v>
      </c>
      <c r="AE156" s="31">
        <v>740</v>
      </c>
      <c r="AF156" s="31">
        <v>1110</v>
      </c>
    </row>
    <row r="157" spans="1:32" ht="17.25">
      <c r="A157" s="72" t="s">
        <v>2</v>
      </c>
      <c r="B157" s="30" t="s">
        <v>71</v>
      </c>
      <c r="C157" s="31">
        <v>16</v>
      </c>
      <c r="D157" s="31">
        <f>0.36*C157</f>
        <v>5.76</v>
      </c>
      <c r="E157" s="31">
        <f t="shared" si="31"/>
        <v>14.399999999999999</v>
      </c>
      <c r="F157" s="31">
        <v>35</v>
      </c>
      <c r="G157" s="31">
        <f t="shared" si="39"/>
        <v>17.28</v>
      </c>
      <c r="H157" s="31">
        <v>40</v>
      </c>
      <c r="I157" s="31">
        <f t="shared" si="40"/>
        <v>23.04</v>
      </c>
      <c r="J157" s="31">
        <v>80</v>
      </c>
      <c r="K157" s="31">
        <f t="shared" si="41"/>
        <v>34.56</v>
      </c>
      <c r="L157" s="31">
        <v>100</v>
      </c>
      <c r="M157" s="31">
        <f t="shared" si="42"/>
        <v>28.799999999999997</v>
      </c>
      <c r="N157" s="31">
        <v>90</v>
      </c>
      <c r="O157" s="31">
        <f t="shared" si="43"/>
        <v>34.56</v>
      </c>
      <c r="P157" s="31">
        <v>100</v>
      </c>
      <c r="Q157" s="31">
        <f t="shared" si="44"/>
        <v>51.839999999999996</v>
      </c>
      <c r="R157" s="31">
        <v>120</v>
      </c>
      <c r="W157" s="66" t="s">
        <v>2</v>
      </c>
      <c r="X157" s="30" t="s">
        <v>71</v>
      </c>
      <c r="Y157" s="31">
        <v>16</v>
      </c>
      <c r="Z157" s="31">
        <v>35</v>
      </c>
      <c r="AA157" s="31">
        <v>40</v>
      </c>
      <c r="AB157" s="31">
        <v>80</v>
      </c>
      <c r="AC157" s="31">
        <v>100</v>
      </c>
      <c r="AD157" s="31">
        <v>90</v>
      </c>
      <c r="AE157" s="31">
        <v>100</v>
      </c>
      <c r="AF157" s="31">
        <v>120</v>
      </c>
    </row>
    <row r="158" spans="1:32" ht="17.25">
      <c r="A158" s="73"/>
      <c r="B158" s="30" t="s">
        <v>45</v>
      </c>
      <c r="C158" s="31">
        <v>33</v>
      </c>
      <c r="D158" s="31">
        <f>0.36*C158</f>
        <v>11.879999999999999</v>
      </c>
      <c r="E158" s="31">
        <f t="shared" si="31"/>
        <v>29.699999999999996</v>
      </c>
      <c r="F158" s="31">
        <v>35</v>
      </c>
      <c r="G158" s="31">
        <f t="shared" si="39"/>
        <v>35.64</v>
      </c>
      <c r="H158" s="31">
        <v>40</v>
      </c>
      <c r="I158" s="31">
        <f t="shared" si="40"/>
        <v>47.519999999999996</v>
      </c>
      <c r="J158" s="31">
        <v>80</v>
      </c>
      <c r="K158" s="31">
        <f t="shared" si="41"/>
        <v>71.28</v>
      </c>
      <c r="L158" s="31">
        <v>100</v>
      </c>
      <c r="M158" s="31">
        <f t="shared" si="42"/>
        <v>59.39999999999999</v>
      </c>
      <c r="N158" s="31">
        <v>90</v>
      </c>
      <c r="O158" s="31">
        <f t="shared" si="43"/>
        <v>71.28</v>
      </c>
      <c r="P158" s="31">
        <v>100</v>
      </c>
      <c r="Q158" s="31">
        <f t="shared" si="44"/>
        <v>106.91999999999999</v>
      </c>
      <c r="R158" s="31">
        <v>120</v>
      </c>
      <c r="W158" s="67"/>
      <c r="X158" s="30" t="s">
        <v>45</v>
      </c>
      <c r="Y158" s="31">
        <v>33</v>
      </c>
      <c r="Z158" s="31">
        <v>35</v>
      </c>
      <c r="AA158" s="31">
        <v>40</v>
      </c>
      <c r="AB158" s="31">
        <v>80</v>
      </c>
      <c r="AC158" s="31">
        <v>100</v>
      </c>
      <c r="AD158" s="31">
        <v>90</v>
      </c>
      <c r="AE158" s="31">
        <v>100</v>
      </c>
      <c r="AF158" s="31">
        <v>120</v>
      </c>
    </row>
    <row r="159" spans="1:32" ht="17.25">
      <c r="A159" s="73"/>
      <c r="B159" s="30" t="s">
        <v>11</v>
      </c>
      <c r="C159" s="31">
        <v>42</v>
      </c>
      <c r="D159" s="31">
        <f>0.36*C159</f>
        <v>15.12</v>
      </c>
      <c r="E159" s="31">
        <f t="shared" si="31"/>
        <v>37.8</v>
      </c>
      <c r="F159" s="31">
        <v>40</v>
      </c>
      <c r="G159" s="31">
        <f t="shared" si="39"/>
        <v>45.36</v>
      </c>
      <c r="H159" s="31">
        <v>50</v>
      </c>
      <c r="I159" s="31">
        <f t="shared" si="40"/>
        <v>60.48</v>
      </c>
      <c r="J159" s="31">
        <v>80</v>
      </c>
      <c r="K159" s="31">
        <f t="shared" si="41"/>
        <v>90.72</v>
      </c>
      <c r="L159" s="31">
        <v>100</v>
      </c>
      <c r="M159" s="31">
        <f t="shared" si="42"/>
        <v>75.6</v>
      </c>
      <c r="N159" s="31">
        <v>90</v>
      </c>
      <c r="O159" s="31">
        <f t="shared" si="43"/>
        <v>90.72</v>
      </c>
      <c r="P159" s="31">
        <v>100</v>
      </c>
      <c r="Q159" s="31">
        <f t="shared" si="44"/>
        <v>136.07999999999998</v>
      </c>
      <c r="R159" s="31">
        <v>140</v>
      </c>
      <c r="W159" s="67"/>
      <c r="X159" s="30" t="s">
        <v>11</v>
      </c>
      <c r="Y159" s="31">
        <v>42</v>
      </c>
      <c r="Z159" s="31">
        <v>40</v>
      </c>
      <c r="AA159" s="31">
        <v>50</v>
      </c>
      <c r="AB159" s="31">
        <v>80</v>
      </c>
      <c r="AC159" s="31">
        <v>100</v>
      </c>
      <c r="AD159" s="31">
        <v>90</v>
      </c>
      <c r="AE159" s="31">
        <v>100</v>
      </c>
      <c r="AF159" s="31">
        <v>140</v>
      </c>
    </row>
    <row r="160" spans="1:32" ht="17.25">
      <c r="A160" s="73"/>
      <c r="B160" s="30" t="s">
        <v>39</v>
      </c>
      <c r="C160" s="31">
        <v>50</v>
      </c>
      <c r="D160" s="31">
        <f>0.36*C160</f>
        <v>18</v>
      </c>
      <c r="E160" s="31">
        <f t="shared" si="31"/>
        <v>45</v>
      </c>
      <c r="F160" s="31">
        <v>45</v>
      </c>
      <c r="G160" s="31">
        <f t="shared" si="39"/>
        <v>54</v>
      </c>
      <c r="H160" s="31">
        <v>55</v>
      </c>
      <c r="I160" s="31">
        <f t="shared" si="40"/>
        <v>72</v>
      </c>
      <c r="J160" s="31">
        <v>80</v>
      </c>
      <c r="K160" s="31">
        <f t="shared" si="41"/>
        <v>108</v>
      </c>
      <c r="L160" s="31">
        <v>110</v>
      </c>
      <c r="M160" s="31">
        <f t="shared" si="42"/>
        <v>90</v>
      </c>
      <c r="N160" s="31">
        <v>90</v>
      </c>
      <c r="O160" s="31">
        <f t="shared" si="43"/>
        <v>108</v>
      </c>
      <c r="P160" s="31">
        <v>110</v>
      </c>
      <c r="Q160" s="31">
        <f t="shared" si="44"/>
        <v>162</v>
      </c>
      <c r="R160" s="31">
        <v>165</v>
      </c>
      <c r="W160" s="67"/>
      <c r="X160" s="30" t="s">
        <v>39</v>
      </c>
      <c r="Y160" s="31">
        <v>50</v>
      </c>
      <c r="Z160" s="31">
        <v>45</v>
      </c>
      <c r="AA160" s="31">
        <v>55</v>
      </c>
      <c r="AB160" s="31">
        <v>80</v>
      </c>
      <c r="AC160" s="31">
        <v>110</v>
      </c>
      <c r="AD160" s="31">
        <v>90</v>
      </c>
      <c r="AE160" s="31">
        <v>110</v>
      </c>
      <c r="AF160" s="31">
        <v>165</v>
      </c>
    </row>
    <row r="161" spans="1:32" ht="17.25">
      <c r="A161" s="73"/>
      <c r="B161" s="30" t="s">
        <v>24</v>
      </c>
      <c r="C161" s="31">
        <v>108</v>
      </c>
      <c r="D161" s="13">
        <f aca="true" t="shared" si="47" ref="D161:D169">0.36*100+(C161-100)*0.36*0.8</f>
        <v>38.304</v>
      </c>
      <c r="E161" s="31">
        <f t="shared" si="31"/>
        <v>95.76</v>
      </c>
      <c r="F161" s="31">
        <v>100</v>
      </c>
      <c r="G161" s="31">
        <f t="shared" si="39"/>
        <v>114.912</v>
      </c>
      <c r="H161" s="31">
        <v>115</v>
      </c>
      <c r="I161" s="31">
        <f t="shared" si="40"/>
        <v>153.216</v>
      </c>
      <c r="J161" s="31">
        <v>155</v>
      </c>
      <c r="K161" s="31">
        <f t="shared" si="41"/>
        <v>229.824</v>
      </c>
      <c r="L161" s="31">
        <v>230</v>
      </c>
      <c r="M161" s="31">
        <f t="shared" si="42"/>
        <v>191.52</v>
      </c>
      <c r="N161" s="31">
        <v>195</v>
      </c>
      <c r="O161" s="31">
        <f t="shared" si="43"/>
        <v>229.824</v>
      </c>
      <c r="P161" s="31">
        <v>230</v>
      </c>
      <c r="Q161" s="31">
        <f t="shared" si="44"/>
        <v>344.736</v>
      </c>
      <c r="R161" s="31">
        <v>345</v>
      </c>
      <c r="W161" s="67"/>
      <c r="X161" s="30" t="s">
        <v>24</v>
      </c>
      <c r="Y161" s="31">
        <v>108</v>
      </c>
      <c r="Z161" s="31">
        <v>100</v>
      </c>
      <c r="AA161" s="31">
        <v>115</v>
      </c>
      <c r="AB161" s="31">
        <v>155</v>
      </c>
      <c r="AC161" s="31">
        <v>230</v>
      </c>
      <c r="AD161" s="31">
        <v>195</v>
      </c>
      <c r="AE161" s="31">
        <v>230</v>
      </c>
      <c r="AF161" s="31">
        <v>345</v>
      </c>
    </row>
    <row r="162" spans="1:32" ht="17.25">
      <c r="A162" s="73"/>
      <c r="B162" s="30" t="s">
        <v>52</v>
      </c>
      <c r="C162" s="31">
        <v>134</v>
      </c>
      <c r="D162" s="13">
        <f t="shared" si="47"/>
        <v>45.792</v>
      </c>
      <c r="E162" s="31">
        <f t="shared" si="31"/>
        <v>114.48</v>
      </c>
      <c r="F162" s="31">
        <v>115</v>
      </c>
      <c r="G162" s="31">
        <f t="shared" si="39"/>
        <v>137.376</v>
      </c>
      <c r="H162" s="31">
        <v>140</v>
      </c>
      <c r="I162" s="31">
        <f t="shared" si="40"/>
        <v>183.168</v>
      </c>
      <c r="J162" s="31">
        <v>185</v>
      </c>
      <c r="K162" s="31">
        <f t="shared" si="41"/>
        <v>274.752</v>
      </c>
      <c r="L162" s="31">
        <v>275</v>
      </c>
      <c r="M162" s="31">
        <f t="shared" si="42"/>
        <v>228.96</v>
      </c>
      <c r="N162" s="31">
        <v>230</v>
      </c>
      <c r="O162" s="31">
        <f t="shared" si="43"/>
        <v>274.752</v>
      </c>
      <c r="P162" s="31">
        <v>275</v>
      </c>
      <c r="Q162" s="31">
        <f t="shared" si="44"/>
        <v>412.12800000000004</v>
      </c>
      <c r="R162" s="31">
        <v>415</v>
      </c>
      <c r="W162" s="67"/>
      <c r="X162" s="30" t="s">
        <v>52</v>
      </c>
      <c r="Y162" s="31">
        <v>134</v>
      </c>
      <c r="Z162" s="31">
        <v>115</v>
      </c>
      <c r="AA162" s="31">
        <v>140</v>
      </c>
      <c r="AB162" s="31">
        <v>185</v>
      </c>
      <c r="AC162" s="31">
        <v>275</v>
      </c>
      <c r="AD162" s="31">
        <v>230</v>
      </c>
      <c r="AE162" s="31">
        <v>275</v>
      </c>
      <c r="AF162" s="31">
        <v>415</v>
      </c>
    </row>
    <row r="163" spans="1:32" ht="17.25">
      <c r="A163" s="73"/>
      <c r="B163" s="30" t="s">
        <v>4</v>
      </c>
      <c r="C163" s="31">
        <v>145</v>
      </c>
      <c r="D163" s="13">
        <f t="shared" si="47"/>
        <v>48.96</v>
      </c>
      <c r="E163" s="31">
        <f t="shared" si="31"/>
        <v>122.4</v>
      </c>
      <c r="F163" s="31">
        <v>125</v>
      </c>
      <c r="G163" s="31">
        <f t="shared" si="39"/>
        <v>146.88</v>
      </c>
      <c r="H163" s="31">
        <v>150</v>
      </c>
      <c r="I163" s="31">
        <f t="shared" si="40"/>
        <v>195.84</v>
      </c>
      <c r="J163" s="31">
        <v>200</v>
      </c>
      <c r="K163" s="31">
        <f t="shared" si="41"/>
        <v>293.76</v>
      </c>
      <c r="L163" s="31">
        <v>295</v>
      </c>
      <c r="M163" s="31">
        <f t="shared" si="42"/>
        <v>244.8</v>
      </c>
      <c r="N163" s="31">
        <v>245</v>
      </c>
      <c r="O163" s="31">
        <f t="shared" si="43"/>
        <v>293.76</v>
      </c>
      <c r="P163" s="31">
        <v>295</v>
      </c>
      <c r="Q163" s="31">
        <f t="shared" si="44"/>
        <v>440.64</v>
      </c>
      <c r="R163" s="31">
        <v>445</v>
      </c>
      <c r="W163" s="67"/>
      <c r="X163" s="30" t="s">
        <v>4</v>
      </c>
      <c r="Y163" s="31">
        <v>145</v>
      </c>
      <c r="Z163" s="31">
        <v>125</v>
      </c>
      <c r="AA163" s="31">
        <v>150</v>
      </c>
      <c r="AB163" s="31">
        <v>200</v>
      </c>
      <c r="AC163" s="31">
        <v>295</v>
      </c>
      <c r="AD163" s="31">
        <v>245</v>
      </c>
      <c r="AE163" s="31">
        <v>295</v>
      </c>
      <c r="AF163" s="31">
        <v>445</v>
      </c>
    </row>
    <row r="164" spans="1:32" ht="17.25">
      <c r="A164" s="73"/>
      <c r="B164" s="30" t="s">
        <v>66</v>
      </c>
      <c r="C164" s="31">
        <v>166</v>
      </c>
      <c r="D164" s="13">
        <f t="shared" si="47"/>
        <v>55.007999999999996</v>
      </c>
      <c r="E164" s="31">
        <f t="shared" si="31"/>
        <v>137.51999999999998</v>
      </c>
      <c r="F164" s="31">
        <v>140</v>
      </c>
      <c r="G164" s="31">
        <f t="shared" si="39"/>
        <v>165.024</v>
      </c>
      <c r="H164" s="31">
        <v>170</v>
      </c>
      <c r="I164" s="31">
        <f t="shared" si="40"/>
        <v>220.03199999999998</v>
      </c>
      <c r="J164" s="31">
        <v>225</v>
      </c>
      <c r="K164" s="31">
        <f t="shared" si="41"/>
        <v>330.048</v>
      </c>
      <c r="L164" s="31">
        <v>335</v>
      </c>
      <c r="M164" s="31">
        <f t="shared" si="42"/>
        <v>275.03999999999996</v>
      </c>
      <c r="N164" s="31">
        <v>280</v>
      </c>
      <c r="O164" s="31">
        <f t="shared" si="43"/>
        <v>330.048</v>
      </c>
      <c r="P164" s="31">
        <v>335</v>
      </c>
      <c r="Q164" s="31">
        <f t="shared" si="44"/>
        <v>495.07199999999995</v>
      </c>
      <c r="R164" s="31">
        <v>500</v>
      </c>
      <c r="W164" s="67"/>
      <c r="X164" s="30" t="s">
        <v>66</v>
      </c>
      <c r="Y164" s="31">
        <v>166</v>
      </c>
      <c r="Z164" s="31">
        <v>140</v>
      </c>
      <c r="AA164" s="31">
        <v>170</v>
      </c>
      <c r="AB164" s="31">
        <v>225</v>
      </c>
      <c r="AC164" s="31">
        <v>335</v>
      </c>
      <c r="AD164" s="31">
        <v>280</v>
      </c>
      <c r="AE164" s="31">
        <v>335</v>
      </c>
      <c r="AF164" s="31">
        <v>500</v>
      </c>
    </row>
    <row r="165" spans="1:32" ht="17.25">
      <c r="A165" s="73"/>
      <c r="B165" s="30" t="s">
        <v>16</v>
      </c>
      <c r="C165" s="31">
        <v>179</v>
      </c>
      <c r="D165" s="13">
        <f t="shared" si="47"/>
        <v>58.751999999999995</v>
      </c>
      <c r="E165" s="31">
        <f t="shared" si="31"/>
        <v>146.88</v>
      </c>
      <c r="F165" s="31">
        <v>150</v>
      </c>
      <c r="G165" s="31">
        <f t="shared" si="39"/>
        <v>176.25599999999997</v>
      </c>
      <c r="H165" s="31">
        <v>180</v>
      </c>
      <c r="I165" s="31">
        <f t="shared" si="40"/>
        <v>235.00799999999998</v>
      </c>
      <c r="J165" s="31">
        <v>240</v>
      </c>
      <c r="K165" s="31">
        <f t="shared" si="41"/>
        <v>352.51199999999994</v>
      </c>
      <c r="L165" s="31">
        <v>355</v>
      </c>
      <c r="M165" s="31">
        <f t="shared" si="42"/>
        <v>293.76</v>
      </c>
      <c r="N165" s="31">
        <v>295</v>
      </c>
      <c r="O165" s="31">
        <f t="shared" si="43"/>
        <v>352.51199999999994</v>
      </c>
      <c r="P165" s="31">
        <v>355</v>
      </c>
      <c r="Q165" s="31">
        <f t="shared" si="44"/>
        <v>528.7679999999999</v>
      </c>
      <c r="R165" s="31">
        <v>530</v>
      </c>
      <c r="W165" s="67"/>
      <c r="X165" s="30" t="s">
        <v>16</v>
      </c>
      <c r="Y165" s="31">
        <v>179</v>
      </c>
      <c r="Z165" s="31">
        <v>150</v>
      </c>
      <c r="AA165" s="31">
        <v>180</v>
      </c>
      <c r="AB165" s="31">
        <v>240</v>
      </c>
      <c r="AC165" s="31">
        <v>355</v>
      </c>
      <c r="AD165" s="31">
        <v>295</v>
      </c>
      <c r="AE165" s="31">
        <v>355</v>
      </c>
      <c r="AF165" s="31">
        <v>530</v>
      </c>
    </row>
    <row r="166" spans="1:32" ht="12.75" customHeight="1">
      <c r="A166" s="73"/>
      <c r="B166" s="30" t="s">
        <v>69</v>
      </c>
      <c r="C166" s="31">
        <v>185</v>
      </c>
      <c r="D166" s="13">
        <f t="shared" si="47"/>
        <v>60.480000000000004</v>
      </c>
      <c r="E166" s="31">
        <f t="shared" si="31"/>
        <v>151.20000000000002</v>
      </c>
      <c r="F166" s="31">
        <v>155</v>
      </c>
      <c r="G166" s="31">
        <f t="shared" si="39"/>
        <v>181.44</v>
      </c>
      <c r="H166" s="31">
        <v>185</v>
      </c>
      <c r="I166" s="31">
        <f t="shared" si="40"/>
        <v>241.92000000000002</v>
      </c>
      <c r="J166" s="31">
        <v>245</v>
      </c>
      <c r="K166" s="31">
        <f t="shared" si="41"/>
        <v>362.88</v>
      </c>
      <c r="L166" s="31">
        <v>365</v>
      </c>
      <c r="M166" s="31">
        <f t="shared" si="42"/>
        <v>302.40000000000003</v>
      </c>
      <c r="N166" s="31">
        <v>305</v>
      </c>
      <c r="O166" s="31">
        <f t="shared" si="43"/>
        <v>362.88</v>
      </c>
      <c r="P166" s="31">
        <v>365</v>
      </c>
      <c r="Q166" s="31">
        <f t="shared" si="44"/>
        <v>544.32</v>
      </c>
      <c r="R166" s="31">
        <v>545</v>
      </c>
      <c r="W166" s="67"/>
      <c r="X166" s="30" t="s">
        <v>53</v>
      </c>
      <c r="Y166" s="31">
        <v>185</v>
      </c>
      <c r="Z166" s="31">
        <v>155</v>
      </c>
      <c r="AA166" s="31">
        <v>185</v>
      </c>
      <c r="AB166" s="31">
        <v>245</v>
      </c>
      <c r="AC166" s="31">
        <v>365</v>
      </c>
      <c r="AD166" s="31">
        <v>305</v>
      </c>
      <c r="AE166" s="31">
        <v>365</v>
      </c>
      <c r="AF166" s="31">
        <v>545</v>
      </c>
    </row>
    <row r="167" spans="1:32" ht="12.75" customHeight="1">
      <c r="A167" s="73"/>
      <c r="B167" s="30" t="s">
        <v>22</v>
      </c>
      <c r="C167" s="31">
        <v>190</v>
      </c>
      <c r="D167" s="13">
        <f t="shared" si="47"/>
        <v>61.92</v>
      </c>
      <c r="E167" s="31">
        <f t="shared" si="31"/>
        <v>154.8</v>
      </c>
      <c r="F167" s="31">
        <v>155</v>
      </c>
      <c r="G167" s="31">
        <f t="shared" si="39"/>
        <v>185.76</v>
      </c>
      <c r="H167" s="31">
        <v>190</v>
      </c>
      <c r="I167" s="31">
        <f t="shared" si="40"/>
        <v>247.68</v>
      </c>
      <c r="J167" s="31">
        <v>250</v>
      </c>
      <c r="K167" s="31">
        <f t="shared" si="41"/>
        <v>371.52</v>
      </c>
      <c r="L167" s="31">
        <v>375</v>
      </c>
      <c r="M167" s="31">
        <f t="shared" si="42"/>
        <v>309.6</v>
      </c>
      <c r="N167" s="31">
        <v>310</v>
      </c>
      <c r="O167" s="31">
        <f t="shared" si="43"/>
        <v>371.52</v>
      </c>
      <c r="P167" s="31">
        <v>375</v>
      </c>
      <c r="Q167" s="31">
        <f t="shared" si="44"/>
        <v>557.28</v>
      </c>
      <c r="R167" s="31">
        <v>560</v>
      </c>
      <c r="W167" s="67"/>
      <c r="X167" s="30" t="s">
        <v>22</v>
      </c>
      <c r="Y167" s="31">
        <v>190</v>
      </c>
      <c r="Z167" s="31">
        <v>155</v>
      </c>
      <c r="AA167" s="31">
        <v>190</v>
      </c>
      <c r="AB167" s="31">
        <v>250</v>
      </c>
      <c r="AC167" s="31">
        <v>375</v>
      </c>
      <c r="AD167" s="31">
        <v>310</v>
      </c>
      <c r="AE167" s="31">
        <v>375</v>
      </c>
      <c r="AF167" s="31">
        <v>560</v>
      </c>
    </row>
    <row r="168" spans="1:32" ht="12.75" customHeight="1">
      <c r="A168" s="73"/>
      <c r="B168" s="30" t="s">
        <v>58</v>
      </c>
      <c r="C168" s="31">
        <v>280</v>
      </c>
      <c r="D168" s="13">
        <f t="shared" si="47"/>
        <v>87.84</v>
      </c>
      <c r="E168" s="31">
        <f t="shared" si="31"/>
        <v>219.60000000000002</v>
      </c>
      <c r="F168" s="31">
        <v>220</v>
      </c>
      <c r="G168" s="31">
        <f t="shared" si="39"/>
        <v>263.52</v>
      </c>
      <c r="H168" s="31">
        <v>265</v>
      </c>
      <c r="I168" s="31">
        <f t="shared" si="40"/>
        <v>351.36</v>
      </c>
      <c r="J168" s="31">
        <v>355</v>
      </c>
      <c r="K168" s="31">
        <f t="shared" si="41"/>
        <v>527.04</v>
      </c>
      <c r="L168" s="31">
        <v>530</v>
      </c>
      <c r="M168" s="31">
        <f t="shared" si="42"/>
        <v>439.20000000000005</v>
      </c>
      <c r="N168" s="31">
        <v>440</v>
      </c>
      <c r="O168" s="31">
        <f t="shared" si="43"/>
        <v>527.04</v>
      </c>
      <c r="P168" s="31">
        <v>530</v>
      </c>
      <c r="Q168" s="31">
        <f t="shared" si="44"/>
        <v>790.5600000000001</v>
      </c>
      <c r="R168" s="31">
        <v>795</v>
      </c>
      <c r="W168" s="67"/>
      <c r="X168" s="30" t="s">
        <v>58</v>
      </c>
      <c r="Y168" s="31">
        <v>280</v>
      </c>
      <c r="Z168" s="31">
        <v>220</v>
      </c>
      <c r="AA168" s="31">
        <v>265</v>
      </c>
      <c r="AB168" s="31">
        <v>355</v>
      </c>
      <c r="AC168" s="31">
        <v>530</v>
      </c>
      <c r="AD168" s="31">
        <v>440</v>
      </c>
      <c r="AE168" s="31">
        <v>530</v>
      </c>
      <c r="AF168" s="31">
        <v>795</v>
      </c>
    </row>
    <row r="169" spans="1:32" ht="17.25">
      <c r="A169" s="73"/>
      <c r="B169" s="30" t="s">
        <v>23</v>
      </c>
      <c r="C169" s="31">
        <v>301</v>
      </c>
      <c r="D169" s="13">
        <f t="shared" si="47"/>
        <v>93.888</v>
      </c>
      <c r="E169" s="31">
        <f t="shared" si="31"/>
        <v>234.72000000000003</v>
      </c>
      <c r="F169" s="31">
        <v>235</v>
      </c>
      <c r="G169" s="31">
        <f t="shared" si="39"/>
        <v>281.664</v>
      </c>
      <c r="H169" s="31">
        <v>285</v>
      </c>
      <c r="I169" s="31">
        <f t="shared" si="40"/>
        <v>375.552</v>
      </c>
      <c r="J169" s="31">
        <v>380</v>
      </c>
      <c r="K169" s="31">
        <f t="shared" si="41"/>
        <v>563.328</v>
      </c>
      <c r="L169" s="31">
        <v>565</v>
      </c>
      <c r="M169" s="31">
        <f t="shared" si="42"/>
        <v>469.44000000000005</v>
      </c>
      <c r="N169" s="31">
        <v>470</v>
      </c>
      <c r="O169" s="31">
        <f t="shared" si="43"/>
        <v>563.328</v>
      </c>
      <c r="P169" s="31">
        <v>565</v>
      </c>
      <c r="Q169" s="31">
        <f t="shared" si="44"/>
        <v>844.9920000000001</v>
      </c>
      <c r="R169" s="31">
        <v>845</v>
      </c>
      <c r="W169" s="67"/>
      <c r="X169" s="30" t="s">
        <v>23</v>
      </c>
      <c r="Y169" s="31">
        <v>301</v>
      </c>
      <c r="Z169" s="31">
        <v>235</v>
      </c>
      <c r="AA169" s="31">
        <v>285</v>
      </c>
      <c r="AB169" s="31">
        <v>380</v>
      </c>
      <c r="AC169" s="31">
        <v>565</v>
      </c>
      <c r="AD169" s="31">
        <v>470</v>
      </c>
      <c r="AE169" s="31">
        <v>565</v>
      </c>
      <c r="AF169" s="31">
        <v>845</v>
      </c>
    </row>
    <row r="170" spans="1:32" ht="17.25">
      <c r="A170" s="74"/>
      <c r="B170" s="30" t="s">
        <v>5</v>
      </c>
      <c r="C170" s="31">
        <v>317</v>
      </c>
      <c r="D170" s="13">
        <f aca="true" t="shared" si="48" ref="D170:D178">0.36*100+0.36*150*0.8+(C170-250)*0.36*0.75</f>
        <v>97.28999999999999</v>
      </c>
      <c r="E170" s="31">
        <f t="shared" si="31"/>
        <v>243.22499999999997</v>
      </c>
      <c r="F170" s="31">
        <v>245</v>
      </c>
      <c r="G170" s="31">
        <f t="shared" si="39"/>
        <v>291.87</v>
      </c>
      <c r="H170" s="31">
        <v>295</v>
      </c>
      <c r="I170" s="31">
        <f t="shared" si="40"/>
        <v>389.15999999999997</v>
      </c>
      <c r="J170" s="31">
        <v>390</v>
      </c>
      <c r="K170" s="31">
        <f t="shared" si="41"/>
        <v>583.74</v>
      </c>
      <c r="L170" s="31">
        <v>585</v>
      </c>
      <c r="M170" s="31">
        <f t="shared" si="42"/>
        <v>486.44999999999993</v>
      </c>
      <c r="N170" s="31">
        <v>490</v>
      </c>
      <c r="O170" s="31">
        <f t="shared" si="43"/>
        <v>583.74</v>
      </c>
      <c r="P170" s="31">
        <v>585</v>
      </c>
      <c r="Q170" s="31">
        <f t="shared" si="44"/>
        <v>875.6099999999999</v>
      </c>
      <c r="R170" s="31">
        <v>880</v>
      </c>
      <c r="W170" s="67"/>
      <c r="X170" s="30" t="s">
        <v>5</v>
      </c>
      <c r="Y170" s="31">
        <v>317</v>
      </c>
      <c r="Z170" s="31">
        <v>245</v>
      </c>
      <c r="AA170" s="31">
        <v>295</v>
      </c>
      <c r="AB170" s="31">
        <v>390</v>
      </c>
      <c r="AC170" s="31">
        <v>585</v>
      </c>
      <c r="AD170" s="31">
        <v>490</v>
      </c>
      <c r="AE170" s="31">
        <v>585</v>
      </c>
      <c r="AF170" s="31">
        <v>880</v>
      </c>
    </row>
    <row r="171" spans="1:32" ht="17.25">
      <c r="A171" s="21"/>
      <c r="B171" s="7"/>
      <c r="C171" s="2"/>
      <c r="D171" s="13"/>
      <c r="E171" s="12"/>
      <c r="F171" s="2"/>
      <c r="G171" s="12"/>
      <c r="H171" s="2"/>
      <c r="I171" s="12"/>
      <c r="J171" s="2"/>
      <c r="K171" s="12"/>
      <c r="L171" s="2"/>
      <c r="M171" s="12"/>
      <c r="N171" s="2"/>
      <c r="O171" s="12"/>
      <c r="P171" s="2"/>
      <c r="Q171" s="12"/>
      <c r="R171" s="2"/>
      <c r="W171" s="10"/>
      <c r="X171" s="10"/>
      <c r="Y171" s="11"/>
      <c r="Z171" s="11"/>
      <c r="AA171" s="11"/>
      <c r="AB171" s="11"/>
      <c r="AC171" s="11"/>
      <c r="AD171" s="11"/>
      <c r="AE171" s="11"/>
      <c r="AF171" s="11"/>
    </row>
    <row r="172" spans="1:32" ht="17.25">
      <c r="A172" s="21"/>
      <c r="B172" s="7"/>
      <c r="C172" s="2"/>
      <c r="D172" s="13"/>
      <c r="E172" s="12"/>
      <c r="F172" s="2"/>
      <c r="G172" s="12"/>
      <c r="H172" s="2"/>
      <c r="I172" s="12"/>
      <c r="J172" s="2"/>
      <c r="K172" s="12"/>
      <c r="L172" s="2"/>
      <c r="M172" s="12"/>
      <c r="N172" s="2"/>
      <c r="O172" s="12"/>
      <c r="P172" s="2"/>
      <c r="Q172" s="12"/>
      <c r="R172" s="2"/>
      <c r="W172" s="10"/>
      <c r="X172" s="10"/>
      <c r="Y172" s="11"/>
      <c r="Z172" s="11"/>
      <c r="AA172" s="11"/>
      <c r="AB172" s="11"/>
      <c r="AC172" s="11"/>
      <c r="AD172" s="11"/>
      <c r="AE172" s="11"/>
      <c r="AF172" s="11"/>
    </row>
    <row r="173" spans="1:32" ht="17.25">
      <c r="A173" s="21"/>
      <c r="B173" s="7"/>
      <c r="C173" s="2"/>
      <c r="D173" s="13"/>
      <c r="E173" s="12"/>
      <c r="F173" s="2"/>
      <c r="G173" s="12"/>
      <c r="H173" s="2"/>
      <c r="I173" s="12"/>
      <c r="J173" s="2"/>
      <c r="K173" s="12"/>
      <c r="L173" s="2"/>
      <c r="M173" s="12"/>
      <c r="N173" s="2"/>
      <c r="O173" s="12"/>
      <c r="P173" s="2"/>
      <c r="Q173" s="12"/>
      <c r="R173" s="2"/>
      <c r="W173" s="10"/>
      <c r="X173" s="10"/>
      <c r="Y173" s="11"/>
      <c r="Z173" s="11"/>
      <c r="AA173" s="11"/>
      <c r="AB173" s="11"/>
      <c r="AC173" s="11"/>
      <c r="AD173" s="11"/>
      <c r="AE173" s="11"/>
      <c r="AF173" s="11"/>
    </row>
    <row r="174" spans="1:32" ht="17.25">
      <c r="A174" s="72" t="s">
        <v>2</v>
      </c>
      <c r="B174" s="30" t="s">
        <v>9</v>
      </c>
      <c r="C174" s="31">
        <v>327</v>
      </c>
      <c r="D174" s="13">
        <f t="shared" si="48"/>
        <v>99.99000000000001</v>
      </c>
      <c r="E174" s="31">
        <f t="shared" si="31"/>
        <v>249.97500000000002</v>
      </c>
      <c r="F174" s="31">
        <v>250</v>
      </c>
      <c r="G174" s="31">
        <f t="shared" si="39"/>
        <v>299.97</v>
      </c>
      <c r="H174" s="31">
        <v>300</v>
      </c>
      <c r="I174" s="31">
        <f t="shared" si="40"/>
        <v>399.96000000000004</v>
      </c>
      <c r="J174" s="31">
        <v>400</v>
      </c>
      <c r="K174" s="31">
        <f t="shared" si="41"/>
        <v>599.94</v>
      </c>
      <c r="L174" s="31">
        <v>600</v>
      </c>
      <c r="M174" s="31">
        <f t="shared" si="42"/>
        <v>499.95000000000005</v>
      </c>
      <c r="N174" s="31">
        <v>500</v>
      </c>
      <c r="O174" s="31">
        <f t="shared" si="43"/>
        <v>599.94</v>
      </c>
      <c r="P174" s="31">
        <v>600</v>
      </c>
      <c r="Q174" s="31">
        <f t="shared" si="44"/>
        <v>899.9100000000001</v>
      </c>
      <c r="R174" s="31">
        <v>900</v>
      </c>
      <c r="W174" s="66" t="s">
        <v>2</v>
      </c>
      <c r="X174" s="30" t="s">
        <v>9</v>
      </c>
      <c r="Y174" s="31">
        <v>327</v>
      </c>
      <c r="Z174" s="31">
        <v>250</v>
      </c>
      <c r="AA174" s="31">
        <v>300</v>
      </c>
      <c r="AB174" s="31">
        <v>400</v>
      </c>
      <c r="AC174" s="31">
        <v>600</v>
      </c>
      <c r="AD174" s="31">
        <v>500</v>
      </c>
      <c r="AE174" s="31">
        <v>600</v>
      </c>
      <c r="AF174" s="31">
        <v>900</v>
      </c>
    </row>
    <row r="175" spans="1:32" ht="17.25">
      <c r="A175" s="73"/>
      <c r="B175" s="30" t="s">
        <v>25</v>
      </c>
      <c r="C175" s="31">
        <v>348</v>
      </c>
      <c r="D175" s="13">
        <f t="shared" si="48"/>
        <v>105.66</v>
      </c>
      <c r="E175" s="31">
        <f t="shared" si="31"/>
        <v>264.15</v>
      </c>
      <c r="F175" s="31">
        <v>265</v>
      </c>
      <c r="G175" s="31">
        <f t="shared" si="39"/>
        <v>316.98</v>
      </c>
      <c r="H175" s="31">
        <v>320</v>
      </c>
      <c r="I175" s="31">
        <f t="shared" si="40"/>
        <v>422.64</v>
      </c>
      <c r="J175" s="31">
        <v>425</v>
      </c>
      <c r="K175" s="31">
        <f t="shared" si="41"/>
        <v>633.96</v>
      </c>
      <c r="L175" s="31">
        <v>635</v>
      </c>
      <c r="M175" s="31">
        <f t="shared" si="42"/>
        <v>528.3</v>
      </c>
      <c r="N175" s="31">
        <v>530</v>
      </c>
      <c r="O175" s="31">
        <f t="shared" si="43"/>
        <v>633.96</v>
      </c>
      <c r="P175" s="31">
        <v>635</v>
      </c>
      <c r="Q175" s="31">
        <f t="shared" si="44"/>
        <v>950.9399999999999</v>
      </c>
      <c r="R175" s="31">
        <v>955</v>
      </c>
      <c r="W175" s="67"/>
      <c r="X175" s="30" t="s">
        <v>25</v>
      </c>
      <c r="Y175" s="31">
        <v>348</v>
      </c>
      <c r="Z175" s="31">
        <v>265</v>
      </c>
      <c r="AA175" s="31">
        <v>320</v>
      </c>
      <c r="AB175" s="31">
        <v>425</v>
      </c>
      <c r="AC175" s="31">
        <v>635</v>
      </c>
      <c r="AD175" s="31">
        <v>530</v>
      </c>
      <c r="AE175" s="31">
        <v>635</v>
      </c>
      <c r="AF175" s="31">
        <v>955</v>
      </c>
    </row>
    <row r="176" spans="1:32" ht="17.25">
      <c r="A176" s="73"/>
      <c r="B176" s="30" t="s">
        <v>7</v>
      </c>
      <c r="C176" s="31">
        <v>364</v>
      </c>
      <c r="D176" s="13">
        <f t="shared" si="48"/>
        <v>109.98</v>
      </c>
      <c r="E176" s="31">
        <f t="shared" si="31"/>
        <v>274.95</v>
      </c>
      <c r="F176" s="31">
        <v>275</v>
      </c>
      <c r="G176" s="31">
        <f t="shared" si="39"/>
        <v>329.94</v>
      </c>
      <c r="H176" s="31">
        <v>330</v>
      </c>
      <c r="I176" s="31">
        <f t="shared" si="40"/>
        <v>439.92</v>
      </c>
      <c r="J176" s="31">
        <v>440</v>
      </c>
      <c r="K176" s="31">
        <f t="shared" si="41"/>
        <v>659.88</v>
      </c>
      <c r="L176" s="31">
        <v>660</v>
      </c>
      <c r="M176" s="31">
        <f t="shared" si="42"/>
        <v>549.9</v>
      </c>
      <c r="N176" s="31">
        <v>550</v>
      </c>
      <c r="O176" s="31">
        <f t="shared" si="43"/>
        <v>659.88</v>
      </c>
      <c r="P176" s="31">
        <v>660</v>
      </c>
      <c r="Q176" s="31">
        <f t="shared" si="44"/>
        <v>989.82</v>
      </c>
      <c r="R176" s="31">
        <v>990</v>
      </c>
      <c r="W176" s="67"/>
      <c r="X176" s="30" t="s">
        <v>7</v>
      </c>
      <c r="Y176" s="31">
        <v>364</v>
      </c>
      <c r="Z176" s="31">
        <v>275</v>
      </c>
      <c r="AA176" s="31">
        <v>330</v>
      </c>
      <c r="AB176" s="31">
        <v>440</v>
      </c>
      <c r="AC176" s="31">
        <v>660</v>
      </c>
      <c r="AD176" s="31">
        <v>550</v>
      </c>
      <c r="AE176" s="31">
        <v>660</v>
      </c>
      <c r="AF176" s="31">
        <v>990</v>
      </c>
    </row>
    <row r="177" spans="1:32" ht="13.5" customHeight="1">
      <c r="A177" s="73"/>
      <c r="B177" s="30" t="s">
        <v>35</v>
      </c>
      <c r="C177" s="31">
        <v>381</v>
      </c>
      <c r="D177" s="13">
        <f t="shared" si="48"/>
        <v>114.57</v>
      </c>
      <c r="E177" s="31">
        <f t="shared" si="31"/>
        <v>286.42499999999995</v>
      </c>
      <c r="F177" s="31">
        <v>290</v>
      </c>
      <c r="G177" s="31">
        <f t="shared" si="39"/>
        <v>343.71</v>
      </c>
      <c r="H177" s="31">
        <v>345</v>
      </c>
      <c r="I177" s="31">
        <f t="shared" si="40"/>
        <v>458.28</v>
      </c>
      <c r="J177" s="31">
        <v>460</v>
      </c>
      <c r="K177" s="31">
        <f t="shared" si="41"/>
        <v>687.42</v>
      </c>
      <c r="L177" s="31">
        <v>690</v>
      </c>
      <c r="M177" s="31">
        <f t="shared" si="42"/>
        <v>572.8499999999999</v>
      </c>
      <c r="N177" s="31">
        <v>575</v>
      </c>
      <c r="O177" s="31">
        <f t="shared" si="43"/>
        <v>687.42</v>
      </c>
      <c r="P177" s="31">
        <v>690</v>
      </c>
      <c r="Q177" s="31">
        <f t="shared" si="44"/>
        <v>1031.1299999999999</v>
      </c>
      <c r="R177" s="31">
        <v>1035</v>
      </c>
      <c r="W177" s="67"/>
      <c r="X177" s="30" t="s">
        <v>35</v>
      </c>
      <c r="Y177" s="31">
        <v>381</v>
      </c>
      <c r="Z177" s="31">
        <v>290</v>
      </c>
      <c r="AA177" s="31">
        <v>345</v>
      </c>
      <c r="AB177" s="31">
        <v>460</v>
      </c>
      <c r="AC177" s="31">
        <v>690</v>
      </c>
      <c r="AD177" s="31">
        <v>575</v>
      </c>
      <c r="AE177" s="31">
        <v>690</v>
      </c>
      <c r="AF177" s="31">
        <v>1035</v>
      </c>
    </row>
    <row r="178" spans="1:32" ht="17.25">
      <c r="A178" s="74"/>
      <c r="B178" s="30" t="s">
        <v>32</v>
      </c>
      <c r="C178" s="31">
        <v>398</v>
      </c>
      <c r="D178" s="13">
        <f t="shared" si="48"/>
        <v>119.16</v>
      </c>
      <c r="E178" s="31">
        <f t="shared" si="31"/>
        <v>297.9</v>
      </c>
      <c r="F178" s="31">
        <v>300</v>
      </c>
      <c r="G178" s="31">
        <f t="shared" si="39"/>
        <v>357.48</v>
      </c>
      <c r="H178" s="31">
        <v>360</v>
      </c>
      <c r="I178" s="31">
        <f t="shared" si="40"/>
        <v>476.64</v>
      </c>
      <c r="J178" s="31">
        <v>480</v>
      </c>
      <c r="K178" s="31">
        <f t="shared" si="41"/>
        <v>714.96</v>
      </c>
      <c r="L178" s="31">
        <v>715</v>
      </c>
      <c r="M178" s="31">
        <f t="shared" si="42"/>
        <v>595.8</v>
      </c>
      <c r="N178" s="31">
        <v>600</v>
      </c>
      <c r="O178" s="31">
        <f t="shared" si="43"/>
        <v>714.96</v>
      </c>
      <c r="P178" s="31">
        <v>715</v>
      </c>
      <c r="Q178" s="31">
        <f t="shared" si="44"/>
        <v>1072.44</v>
      </c>
      <c r="R178" s="31">
        <v>1075</v>
      </c>
      <c r="W178" s="67"/>
      <c r="X178" s="30" t="s">
        <v>32</v>
      </c>
      <c r="Y178" s="31">
        <v>398</v>
      </c>
      <c r="Z178" s="31">
        <v>300</v>
      </c>
      <c r="AA178" s="31">
        <v>360</v>
      </c>
      <c r="AB178" s="31">
        <v>480</v>
      </c>
      <c r="AC178" s="31">
        <v>715</v>
      </c>
      <c r="AD178" s="31">
        <v>600</v>
      </c>
      <c r="AE178" s="31">
        <v>715</v>
      </c>
      <c r="AF178" s="31">
        <v>1075</v>
      </c>
    </row>
    <row r="179" spans="1:32" ht="17.25">
      <c r="A179" s="72" t="s">
        <v>71</v>
      </c>
      <c r="B179" s="30" t="s">
        <v>45</v>
      </c>
      <c r="C179" s="31">
        <v>16</v>
      </c>
      <c r="D179" s="31">
        <f>0.36*C179</f>
        <v>5.76</v>
      </c>
      <c r="E179" s="31">
        <f t="shared" si="31"/>
        <v>14.399999999999999</v>
      </c>
      <c r="F179" s="31">
        <v>35</v>
      </c>
      <c r="G179" s="31">
        <f t="shared" si="39"/>
        <v>17.28</v>
      </c>
      <c r="H179" s="31">
        <v>40</v>
      </c>
      <c r="I179" s="31">
        <f t="shared" si="40"/>
        <v>23.04</v>
      </c>
      <c r="J179" s="31">
        <v>80</v>
      </c>
      <c r="K179" s="31">
        <f t="shared" si="41"/>
        <v>34.56</v>
      </c>
      <c r="L179" s="31">
        <v>100</v>
      </c>
      <c r="M179" s="31">
        <f t="shared" si="42"/>
        <v>28.799999999999997</v>
      </c>
      <c r="N179" s="31">
        <v>90</v>
      </c>
      <c r="O179" s="31">
        <f t="shared" si="43"/>
        <v>34.56</v>
      </c>
      <c r="P179" s="31">
        <v>100</v>
      </c>
      <c r="Q179" s="31">
        <f t="shared" si="44"/>
        <v>51.839999999999996</v>
      </c>
      <c r="R179" s="31">
        <v>120</v>
      </c>
      <c r="W179" s="72" t="s">
        <v>71</v>
      </c>
      <c r="X179" s="30" t="s">
        <v>45</v>
      </c>
      <c r="Y179" s="31">
        <v>16</v>
      </c>
      <c r="Z179" s="31">
        <v>35</v>
      </c>
      <c r="AA179" s="31">
        <v>40</v>
      </c>
      <c r="AB179" s="31">
        <v>80</v>
      </c>
      <c r="AC179" s="31">
        <v>100</v>
      </c>
      <c r="AD179" s="31">
        <v>90</v>
      </c>
      <c r="AE179" s="31">
        <v>100</v>
      </c>
      <c r="AF179" s="31">
        <v>120</v>
      </c>
    </row>
    <row r="180" spans="1:32" ht="17.25">
      <c r="A180" s="73"/>
      <c r="B180" s="30" t="s">
        <v>11</v>
      </c>
      <c r="C180" s="31">
        <v>26</v>
      </c>
      <c r="D180" s="31">
        <f>0.36*C180</f>
        <v>9.36</v>
      </c>
      <c r="E180" s="31">
        <f t="shared" si="31"/>
        <v>23.4</v>
      </c>
      <c r="F180" s="31">
        <v>35</v>
      </c>
      <c r="G180" s="31">
        <f t="shared" si="39"/>
        <v>28.08</v>
      </c>
      <c r="H180" s="31">
        <v>40</v>
      </c>
      <c r="I180" s="31">
        <f t="shared" si="40"/>
        <v>37.44</v>
      </c>
      <c r="J180" s="31">
        <v>80</v>
      </c>
      <c r="K180" s="31">
        <f t="shared" si="41"/>
        <v>56.16</v>
      </c>
      <c r="L180" s="31">
        <v>100</v>
      </c>
      <c r="M180" s="31">
        <f t="shared" si="42"/>
        <v>46.8</v>
      </c>
      <c r="N180" s="31">
        <v>90</v>
      </c>
      <c r="O180" s="31">
        <f t="shared" si="43"/>
        <v>56.16</v>
      </c>
      <c r="P180" s="31">
        <v>100</v>
      </c>
      <c r="Q180" s="31">
        <f t="shared" si="44"/>
        <v>84.24</v>
      </c>
      <c r="R180" s="31">
        <v>120</v>
      </c>
      <c r="W180" s="73"/>
      <c r="X180" s="30" t="s">
        <v>11</v>
      </c>
      <c r="Y180" s="31">
        <v>26</v>
      </c>
      <c r="Z180" s="31">
        <v>35</v>
      </c>
      <c r="AA180" s="31">
        <v>40</v>
      </c>
      <c r="AB180" s="31">
        <v>80</v>
      </c>
      <c r="AC180" s="31">
        <v>100</v>
      </c>
      <c r="AD180" s="31">
        <v>90</v>
      </c>
      <c r="AE180" s="31">
        <v>100</v>
      </c>
      <c r="AF180" s="31">
        <v>120</v>
      </c>
    </row>
    <row r="181" spans="1:32" ht="17.25">
      <c r="A181" s="73"/>
      <c r="B181" s="30" t="s">
        <v>39</v>
      </c>
      <c r="C181" s="31">
        <v>34</v>
      </c>
      <c r="D181" s="31">
        <f>0.36*C181</f>
        <v>12.24</v>
      </c>
      <c r="E181" s="31">
        <f t="shared" si="31"/>
        <v>30.6</v>
      </c>
      <c r="F181" s="31">
        <v>35</v>
      </c>
      <c r="G181" s="31">
        <f t="shared" si="39"/>
        <v>36.72</v>
      </c>
      <c r="H181" s="31">
        <v>40</v>
      </c>
      <c r="I181" s="31">
        <f t="shared" si="40"/>
        <v>48.96</v>
      </c>
      <c r="J181" s="31">
        <v>80</v>
      </c>
      <c r="K181" s="31">
        <f t="shared" si="41"/>
        <v>73.44</v>
      </c>
      <c r="L181" s="31">
        <v>100</v>
      </c>
      <c r="M181" s="31">
        <f t="shared" si="42"/>
        <v>61.2</v>
      </c>
      <c r="N181" s="31">
        <v>90</v>
      </c>
      <c r="O181" s="31">
        <f t="shared" si="43"/>
        <v>73.44</v>
      </c>
      <c r="P181" s="31">
        <v>100</v>
      </c>
      <c r="Q181" s="31">
        <f t="shared" si="44"/>
        <v>110.16</v>
      </c>
      <c r="R181" s="31">
        <v>120</v>
      </c>
      <c r="W181" s="73"/>
      <c r="X181" s="30" t="s">
        <v>39</v>
      </c>
      <c r="Y181" s="31">
        <v>34</v>
      </c>
      <c r="Z181" s="31">
        <v>35</v>
      </c>
      <c r="AA181" s="31">
        <v>40</v>
      </c>
      <c r="AB181" s="31">
        <v>80</v>
      </c>
      <c r="AC181" s="31">
        <v>100</v>
      </c>
      <c r="AD181" s="31">
        <v>90</v>
      </c>
      <c r="AE181" s="31">
        <v>100</v>
      </c>
      <c r="AF181" s="31">
        <v>120</v>
      </c>
    </row>
    <row r="182" spans="1:32" ht="17.25">
      <c r="A182" s="73"/>
      <c r="B182" s="30" t="s">
        <v>24</v>
      </c>
      <c r="C182" s="31">
        <v>92</v>
      </c>
      <c r="D182" s="31">
        <f>0.36*C182</f>
        <v>33.12</v>
      </c>
      <c r="E182" s="31">
        <f t="shared" si="31"/>
        <v>82.8</v>
      </c>
      <c r="F182" s="31">
        <v>85</v>
      </c>
      <c r="G182" s="31">
        <f t="shared" si="39"/>
        <v>99.35999999999999</v>
      </c>
      <c r="H182" s="31">
        <v>100</v>
      </c>
      <c r="I182" s="31">
        <f t="shared" si="40"/>
        <v>132.48</v>
      </c>
      <c r="J182" s="31">
        <v>135</v>
      </c>
      <c r="K182" s="31">
        <f t="shared" si="41"/>
        <v>198.71999999999997</v>
      </c>
      <c r="L182" s="31">
        <v>200</v>
      </c>
      <c r="M182" s="31">
        <f t="shared" si="42"/>
        <v>165.6</v>
      </c>
      <c r="N182" s="31">
        <v>170</v>
      </c>
      <c r="O182" s="31">
        <f t="shared" si="43"/>
        <v>198.71999999999997</v>
      </c>
      <c r="P182" s="31">
        <v>200</v>
      </c>
      <c r="Q182" s="31">
        <f t="shared" si="44"/>
        <v>298.08</v>
      </c>
      <c r="R182" s="31">
        <v>300</v>
      </c>
      <c r="W182" s="73"/>
      <c r="X182" s="30" t="s">
        <v>24</v>
      </c>
      <c r="Y182" s="31">
        <v>92</v>
      </c>
      <c r="Z182" s="31">
        <v>85</v>
      </c>
      <c r="AA182" s="31">
        <v>100</v>
      </c>
      <c r="AB182" s="31">
        <v>135</v>
      </c>
      <c r="AC182" s="31">
        <v>200</v>
      </c>
      <c r="AD182" s="31">
        <v>170</v>
      </c>
      <c r="AE182" s="31">
        <v>200</v>
      </c>
      <c r="AF182" s="31">
        <v>300</v>
      </c>
    </row>
    <row r="183" spans="1:32" ht="17.25">
      <c r="A183" s="73"/>
      <c r="B183" s="30" t="s">
        <v>52</v>
      </c>
      <c r="C183" s="31">
        <v>118</v>
      </c>
      <c r="D183" s="13">
        <f aca="true" t="shared" si="49" ref="D183:D188">0.36*100+(C183-100)*0.36*0.8</f>
        <v>41.184</v>
      </c>
      <c r="E183" s="31">
        <f aca="true" t="shared" si="50" ref="E183:E246">D183*2.5</f>
        <v>102.96</v>
      </c>
      <c r="F183" s="31">
        <v>105</v>
      </c>
      <c r="G183" s="31">
        <f t="shared" si="39"/>
        <v>123.55199999999999</v>
      </c>
      <c r="H183" s="31">
        <v>125</v>
      </c>
      <c r="I183" s="31">
        <f t="shared" si="40"/>
        <v>164.736</v>
      </c>
      <c r="J183" s="31">
        <v>165</v>
      </c>
      <c r="K183" s="31">
        <f t="shared" si="41"/>
        <v>247.10399999999998</v>
      </c>
      <c r="L183" s="31">
        <v>250</v>
      </c>
      <c r="M183" s="31">
        <f t="shared" si="42"/>
        <v>205.92</v>
      </c>
      <c r="N183" s="31">
        <v>210</v>
      </c>
      <c r="O183" s="31">
        <f t="shared" si="43"/>
        <v>247.10399999999998</v>
      </c>
      <c r="P183" s="31">
        <v>250</v>
      </c>
      <c r="Q183" s="31">
        <f t="shared" si="44"/>
        <v>370.65599999999995</v>
      </c>
      <c r="R183" s="31">
        <v>375</v>
      </c>
      <c r="W183" s="73"/>
      <c r="X183" s="30" t="s">
        <v>52</v>
      </c>
      <c r="Y183" s="31">
        <v>118</v>
      </c>
      <c r="Z183" s="31">
        <v>105</v>
      </c>
      <c r="AA183" s="31">
        <v>125</v>
      </c>
      <c r="AB183" s="31">
        <v>165</v>
      </c>
      <c r="AC183" s="31">
        <v>250</v>
      </c>
      <c r="AD183" s="31">
        <v>210</v>
      </c>
      <c r="AE183" s="31">
        <v>250</v>
      </c>
      <c r="AF183" s="31">
        <v>375</v>
      </c>
    </row>
    <row r="184" spans="1:32" ht="17.25">
      <c r="A184" s="73"/>
      <c r="B184" s="30" t="s">
        <v>4</v>
      </c>
      <c r="C184" s="31">
        <v>129</v>
      </c>
      <c r="D184" s="13">
        <f t="shared" si="49"/>
        <v>44.352000000000004</v>
      </c>
      <c r="E184" s="31">
        <f t="shared" si="50"/>
        <v>110.88000000000001</v>
      </c>
      <c r="F184" s="31">
        <v>115</v>
      </c>
      <c r="G184" s="31">
        <f t="shared" si="39"/>
        <v>133.056</v>
      </c>
      <c r="H184" s="31">
        <v>135</v>
      </c>
      <c r="I184" s="31">
        <f t="shared" si="40"/>
        <v>177.40800000000002</v>
      </c>
      <c r="J184" s="31">
        <v>180</v>
      </c>
      <c r="K184" s="31">
        <f t="shared" si="41"/>
        <v>266.112</v>
      </c>
      <c r="L184" s="31">
        <v>270</v>
      </c>
      <c r="M184" s="31">
        <f t="shared" si="42"/>
        <v>221.76000000000002</v>
      </c>
      <c r="N184" s="31">
        <v>225</v>
      </c>
      <c r="O184" s="31">
        <f t="shared" si="43"/>
        <v>266.112</v>
      </c>
      <c r="P184" s="31">
        <v>270</v>
      </c>
      <c r="Q184" s="31">
        <f t="shared" si="44"/>
        <v>399.168</v>
      </c>
      <c r="R184" s="31">
        <v>400</v>
      </c>
      <c r="W184" s="73"/>
      <c r="X184" s="30" t="s">
        <v>4</v>
      </c>
      <c r="Y184" s="31">
        <v>129</v>
      </c>
      <c r="Z184" s="31">
        <v>115</v>
      </c>
      <c r="AA184" s="31">
        <v>135</v>
      </c>
      <c r="AB184" s="31">
        <v>180</v>
      </c>
      <c r="AC184" s="31">
        <v>270</v>
      </c>
      <c r="AD184" s="31">
        <v>225</v>
      </c>
      <c r="AE184" s="31">
        <v>270</v>
      </c>
      <c r="AF184" s="31">
        <v>400</v>
      </c>
    </row>
    <row r="185" spans="1:32" ht="17.25">
      <c r="A185" s="73"/>
      <c r="B185" s="30" t="s">
        <v>66</v>
      </c>
      <c r="C185" s="31">
        <v>150</v>
      </c>
      <c r="D185" s="13">
        <f t="shared" si="49"/>
        <v>50.4</v>
      </c>
      <c r="E185" s="31">
        <f t="shared" si="50"/>
        <v>126</v>
      </c>
      <c r="F185" s="31">
        <v>130</v>
      </c>
      <c r="G185" s="31">
        <f t="shared" si="39"/>
        <v>151.2</v>
      </c>
      <c r="H185" s="31">
        <v>155</v>
      </c>
      <c r="I185" s="31">
        <f t="shared" si="40"/>
        <v>201.6</v>
      </c>
      <c r="J185" s="31">
        <v>205</v>
      </c>
      <c r="K185" s="31">
        <f t="shared" si="41"/>
        <v>302.4</v>
      </c>
      <c r="L185" s="31">
        <v>305</v>
      </c>
      <c r="M185" s="31">
        <f t="shared" si="42"/>
        <v>252</v>
      </c>
      <c r="N185" s="31">
        <v>255</v>
      </c>
      <c r="O185" s="31">
        <f t="shared" si="43"/>
        <v>302.4</v>
      </c>
      <c r="P185" s="31">
        <v>305</v>
      </c>
      <c r="Q185" s="31">
        <f t="shared" si="44"/>
        <v>453.59999999999997</v>
      </c>
      <c r="R185" s="31">
        <v>455</v>
      </c>
      <c r="W185" s="73"/>
      <c r="X185" s="30" t="s">
        <v>66</v>
      </c>
      <c r="Y185" s="31">
        <v>150</v>
      </c>
      <c r="Z185" s="31">
        <v>130</v>
      </c>
      <c r="AA185" s="31">
        <v>155</v>
      </c>
      <c r="AB185" s="31">
        <v>205</v>
      </c>
      <c r="AC185" s="31">
        <v>305</v>
      </c>
      <c r="AD185" s="31">
        <v>255</v>
      </c>
      <c r="AE185" s="31">
        <v>305</v>
      </c>
      <c r="AF185" s="31">
        <v>455</v>
      </c>
    </row>
    <row r="186" spans="1:32" ht="17.25">
      <c r="A186" s="73"/>
      <c r="B186" s="30" t="s">
        <v>16</v>
      </c>
      <c r="C186" s="31">
        <v>163</v>
      </c>
      <c r="D186" s="13">
        <f t="shared" si="49"/>
        <v>54.144000000000005</v>
      </c>
      <c r="E186" s="31">
        <f t="shared" si="50"/>
        <v>135.36</v>
      </c>
      <c r="F186" s="31">
        <v>140</v>
      </c>
      <c r="G186" s="31">
        <f t="shared" si="39"/>
        <v>162.43200000000002</v>
      </c>
      <c r="H186" s="31">
        <v>165</v>
      </c>
      <c r="I186" s="31">
        <f t="shared" si="40"/>
        <v>216.57600000000002</v>
      </c>
      <c r="J186" s="31">
        <v>220</v>
      </c>
      <c r="K186" s="31">
        <f t="shared" si="41"/>
        <v>324.86400000000003</v>
      </c>
      <c r="L186" s="31">
        <v>325</v>
      </c>
      <c r="M186" s="31">
        <f t="shared" si="42"/>
        <v>270.72</v>
      </c>
      <c r="N186" s="31">
        <v>275</v>
      </c>
      <c r="O186" s="31">
        <f t="shared" si="43"/>
        <v>324.86400000000003</v>
      </c>
      <c r="P186" s="31">
        <v>325</v>
      </c>
      <c r="Q186" s="31">
        <f t="shared" si="44"/>
        <v>487.29600000000005</v>
      </c>
      <c r="R186" s="31">
        <v>490</v>
      </c>
      <c r="W186" s="73"/>
      <c r="X186" s="30" t="s">
        <v>16</v>
      </c>
      <c r="Y186" s="31">
        <v>163</v>
      </c>
      <c r="Z186" s="31">
        <v>140</v>
      </c>
      <c r="AA186" s="31">
        <v>165</v>
      </c>
      <c r="AB186" s="31">
        <v>220</v>
      </c>
      <c r="AC186" s="31">
        <v>325</v>
      </c>
      <c r="AD186" s="31">
        <v>275</v>
      </c>
      <c r="AE186" s="31">
        <v>325</v>
      </c>
      <c r="AF186" s="31">
        <v>490</v>
      </c>
    </row>
    <row r="187" spans="1:32" ht="14.25" customHeight="1">
      <c r="A187" s="73"/>
      <c r="B187" s="30" t="s">
        <v>69</v>
      </c>
      <c r="C187" s="31">
        <v>169</v>
      </c>
      <c r="D187" s="13">
        <f t="shared" si="49"/>
        <v>55.872</v>
      </c>
      <c r="E187" s="31">
        <f t="shared" si="50"/>
        <v>139.68</v>
      </c>
      <c r="F187" s="31">
        <v>140</v>
      </c>
      <c r="G187" s="31">
        <f t="shared" si="39"/>
        <v>167.61599999999999</v>
      </c>
      <c r="H187" s="31">
        <v>170</v>
      </c>
      <c r="I187" s="31">
        <f t="shared" si="40"/>
        <v>223.488</v>
      </c>
      <c r="J187" s="31">
        <v>225</v>
      </c>
      <c r="K187" s="31">
        <f t="shared" si="41"/>
        <v>335.23199999999997</v>
      </c>
      <c r="L187" s="31">
        <v>340</v>
      </c>
      <c r="M187" s="31">
        <f t="shared" si="42"/>
        <v>279.36</v>
      </c>
      <c r="N187" s="31">
        <v>280</v>
      </c>
      <c r="O187" s="31">
        <f t="shared" si="43"/>
        <v>335.23199999999997</v>
      </c>
      <c r="P187" s="31">
        <v>340</v>
      </c>
      <c r="Q187" s="31">
        <f t="shared" si="44"/>
        <v>502.848</v>
      </c>
      <c r="R187" s="31">
        <v>505</v>
      </c>
      <c r="W187" s="73"/>
      <c r="X187" s="30" t="s">
        <v>53</v>
      </c>
      <c r="Y187" s="31">
        <v>169</v>
      </c>
      <c r="Z187" s="31">
        <v>140</v>
      </c>
      <c r="AA187" s="31">
        <v>170</v>
      </c>
      <c r="AB187" s="31">
        <v>225</v>
      </c>
      <c r="AC187" s="31">
        <v>340</v>
      </c>
      <c r="AD187" s="31">
        <v>280</v>
      </c>
      <c r="AE187" s="31">
        <v>340</v>
      </c>
      <c r="AF187" s="31">
        <v>505</v>
      </c>
    </row>
    <row r="188" spans="1:32" ht="14.25" customHeight="1">
      <c r="A188" s="73"/>
      <c r="B188" s="30" t="s">
        <v>22</v>
      </c>
      <c r="C188" s="31">
        <v>174</v>
      </c>
      <c r="D188" s="13">
        <f t="shared" si="49"/>
        <v>57.312</v>
      </c>
      <c r="E188" s="31">
        <f t="shared" si="50"/>
        <v>143.28</v>
      </c>
      <c r="F188" s="31">
        <v>145</v>
      </c>
      <c r="G188" s="31">
        <f t="shared" si="39"/>
        <v>171.93599999999998</v>
      </c>
      <c r="H188" s="31">
        <v>175</v>
      </c>
      <c r="I188" s="31">
        <f t="shared" si="40"/>
        <v>229.248</v>
      </c>
      <c r="J188" s="31">
        <v>230</v>
      </c>
      <c r="K188" s="31">
        <f t="shared" si="41"/>
        <v>343.87199999999996</v>
      </c>
      <c r="L188" s="31">
        <v>345</v>
      </c>
      <c r="M188" s="31">
        <f t="shared" si="42"/>
        <v>286.56</v>
      </c>
      <c r="N188" s="31">
        <v>290</v>
      </c>
      <c r="O188" s="31">
        <f t="shared" si="43"/>
        <v>343.87199999999996</v>
      </c>
      <c r="P188" s="31">
        <v>345</v>
      </c>
      <c r="Q188" s="31">
        <f t="shared" si="44"/>
        <v>515.808</v>
      </c>
      <c r="R188" s="31">
        <v>520</v>
      </c>
      <c r="W188" s="73"/>
      <c r="X188" s="30" t="s">
        <v>22</v>
      </c>
      <c r="Y188" s="31">
        <v>174</v>
      </c>
      <c r="Z188" s="31">
        <v>145</v>
      </c>
      <c r="AA188" s="31">
        <v>175</v>
      </c>
      <c r="AB188" s="31">
        <v>230</v>
      </c>
      <c r="AC188" s="31">
        <v>345</v>
      </c>
      <c r="AD188" s="31">
        <v>290</v>
      </c>
      <c r="AE188" s="31">
        <v>345</v>
      </c>
      <c r="AF188" s="31">
        <v>520</v>
      </c>
    </row>
    <row r="189" spans="1:32" ht="14.25" customHeight="1">
      <c r="A189" s="73"/>
      <c r="B189" s="30" t="s">
        <v>58</v>
      </c>
      <c r="C189" s="31">
        <v>264</v>
      </c>
      <c r="D189" s="13">
        <f aca="true" t="shared" si="51" ref="D189:D196">0.36*100+0.36*150*0.8+(C189-250)*0.36*0.75</f>
        <v>82.98</v>
      </c>
      <c r="E189" s="31">
        <f t="shared" si="50"/>
        <v>207.45000000000002</v>
      </c>
      <c r="F189" s="31">
        <v>210</v>
      </c>
      <c r="G189" s="31">
        <f t="shared" si="39"/>
        <v>248.94</v>
      </c>
      <c r="H189" s="31">
        <v>250</v>
      </c>
      <c r="I189" s="31">
        <f t="shared" si="40"/>
        <v>331.92</v>
      </c>
      <c r="J189" s="31">
        <v>335</v>
      </c>
      <c r="K189" s="31">
        <f t="shared" si="41"/>
        <v>497.88</v>
      </c>
      <c r="L189" s="31">
        <v>500</v>
      </c>
      <c r="M189" s="31">
        <f t="shared" si="42"/>
        <v>414.90000000000003</v>
      </c>
      <c r="N189" s="31">
        <v>415</v>
      </c>
      <c r="O189" s="31">
        <f t="shared" si="43"/>
        <v>497.88</v>
      </c>
      <c r="P189" s="31">
        <v>500</v>
      </c>
      <c r="Q189" s="31">
        <f t="shared" si="44"/>
        <v>746.82</v>
      </c>
      <c r="R189" s="31">
        <v>750</v>
      </c>
      <c r="W189" s="73"/>
      <c r="X189" s="30" t="s">
        <v>58</v>
      </c>
      <c r="Y189" s="31">
        <v>264</v>
      </c>
      <c r="Z189" s="31">
        <v>210</v>
      </c>
      <c r="AA189" s="31">
        <v>250</v>
      </c>
      <c r="AB189" s="31">
        <v>335</v>
      </c>
      <c r="AC189" s="31">
        <v>500</v>
      </c>
      <c r="AD189" s="31">
        <v>415</v>
      </c>
      <c r="AE189" s="31">
        <v>500</v>
      </c>
      <c r="AF189" s="31">
        <v>750</v>
      </c>
    </row>
    <row r="190" spans="1:32" ht="17.25">
      <c r="A190" s="73"/>
      <c r="B190" s="30" t="s">
        <v>23</v>
      </c>
      <c r="C190" s="31">
        <v>285</v>
      </c>
      <c r="D190" s="13">
        <f t="shared" si="51"/>
        <v>88.65</v>
      </c>
      <c r="E190" s="31">
        <f t="shared" si="50"/>
        <v>221.625</v>
      </c>
      <c r="F190" s="31">
        <v>225</v>
      </c>
      <c r="G190" s="31">
        <f t="shared" si="39"/>
        <v>265.95000000000005</v>
      </c>
      <c r="H190" s="31">
        <v>270</v>
      </c>
      <c r="I190" s="31">
        <f t="shared" si="40"/>
        <v>354.6</v>
      </c>
      <c r="J190" s="31">
        <v>355</v>
      </c>
      <c r="K190" s="31">
        <f t="shared" si="41"/>
        <v>531.9000000000001</v>
      </c>
      <c r="L190" s="31">
        <v>535</v>
      </c>
      <c r="M190" s="31">
        <f t="shared" si="42"/>
        <v>443.25</v>
      </c>
      <c r="N190" s="31">
        <v>445</v>
      </c>
      <c r="O190" s="31">
        <f t="shared" si="43"/>
        <v>531.9000000000001</v>
      </c>
      <c r="P190" s="31">
        <v>535</v>
      </c>
      <c r="Q190" s="31">
        <f t="shared" si="44"/>
        <v>797.85</v>
      </c>
      <c r="R190" s="31">
        <v>800</v>
      </c>
      <c r="W190" s="73"/>
      <c r="X190" s="30" t="s">
        <v>23</v>
      </c>
      <c r="Y190" s="31">
        <v>285</v>
      </c>
      <c r="Z190" s="31">
        <v>225</v>
      </c>
      <c r="AA190" s="31">
        <v>270</v>
      </c>
      <c r="AB190" s="31">
        <v>355</v>
      </c>
      <c r="AC190" s="31">
        <v>535</v>
      </c>
      <c r="AD190" s="31">
        <v>445</v>
      </c>
      <c r="AE190" s="31">
        <v>535</v>
      </c>
      <c r="AF190" s="31">
        <v>800</v>
      </c>
    </row>
    <row r="191" spans="1:32" ht="17.25">
      <c r="A191" s="73"/>
      <c r="B191" s="30" t="s">
        <v>5</v>
      </c>
      <c r="C191" s="31">
        <v>301</v>
      </c>
      <c r="D191" s="13">
        <f t="shared" si="51"/>
        <v>92.97</v>
      </c>
      <c r="E191" s="31">
        <f t="shared" si="50"/>
        <v>232.425</v>
      </c>
      <c r="F191" s="31">
        <v>235</v>
      </c>
      <c r="G191" s="31">
        <f t="shared" si="39"/>
        <v>278.90999999999997</v>
      </c>
      <c r="H191" s="31">
        <v>280</v>
      </c>
      <c r="I191" s="31">
        <f t="shared" si="40"/>
        <v>371.88</v>
      </c>
      <c r="J191" s="31">
        <v>375</v>
      </c>
      <c r="K191" s="31">
        <f t="shared" si="41"/>
        <v>557.8199999999999</v>
      </c>
      <c r="L191" s="31">
        <v>560</v>
      </c>
      <c r="M191" s="31">
        <f t="shared" si="42"/>
        <v>464.85</v>
      </c>
      <c r="N191" s="31">
        <v>465</v>
      </c>
      <c r="O191" s="31">
        <f t="shared" si="43"/>
        <v>557.8199999999999</v>
      </c>
      <c r="P191" s="31">
        <v>560</v>
      </c>
      <c r="Q191" s="31">
        <f t="shared" si="44"/>
        <v>836.73</v>
      </c>
      <c r="R191" s="31">
        <v>840</v>
      </c>
      <c r="W191" s="73"/>
      <c r="X191" s="30" t="s">
        <v>5</v>
      </c>
      <c r="Y191" s="31">
        <v>301</v>
      </c>
      <c r="Z191" s="31">
        <v>235</v>
      </c>
      <c r="AA191" s="31">
        <v>280</v>
      </c>
      <c r="AB191" s="31">
        <v>375</v>
      </c>
      <c r="AC191" s="31">
        <v>560</v>
      </c>
      <c r="AD191" s="31">
        <v>465</v>
      </c>
      <c r="AE191" s="31">
        <v>560</v>
      </c>
      <c r="AF191" s="31">
        <v>840</v>
      </c>
    </row>
    <row r="192" spans="1:32" ht="17.25">
      <c r="A192" s="73"/>
      <c r="B192" s="30" t="s">
        <v>9</v>
      </c>
      <c r="C192" s="31">
        <v>311</v>
      </c>
      <c r="D192" s="13">
        <f t="shared" si="51"/>
        <v>95.67</v>
      </c>
      <c r="E192" s="31">
        <f t="shared" si="50"/>
        <v>239.175</v>
      </c>
      <c r="F192" s="31">
        <v>240</v>
      </c>
      <c r="G192" s="31">
        <f t="shared" si="39"/>
        <v>287.01</v>
      </c>
      <c r="H192" s="31">
        <v>290</v>
      </c>
      <c r="I192" s="31">
        <f t="shared" si="40"/>
        <v>382.68</v>
      </c>
      <c r="J192" s="31">
        <v>385</v>
      </c>
      <c r="K192" s="31">
        <f t="shared" si="41"/>
        <v>574.02</v>
      </c>
      <c r="L192" s="31">
        <v>575</v>
      </c>
      <c r="M192" s="31">
        <f t="shared" si="42"/>
        <v>478.35</v>
      </c>
      <c r="N192" s="31">
        <v>480</v>
      </c>
      <c r="O192" s="31">
        <f t="shared" si="43"/>
        <v>574.02</v>
      </c>
      <c r="P192" s="31">
        <v>575</v>
      </c>
      <c r="Q192" s="31">
        <f t="shared" si="44"/>
        <v>861.03</v>
      </c>
      <c r="R192" s="31">
        <v>865</v>
      </c>
      <c r="W192" s="73"/>
      <c r="X192" s="30" t="s">
        <v>9</v>
      </c>
      <c r="Y192" s="31">
        <v>311</v>
      </c>
      <c r="Z192" s="31">
        <v>240</v>
      </c>
      <c r="AA192" s="31">
        <v>290</v>
      </c>
      <c r="AB192" s="31">
        <v>385</v>
      </c>
      <c r="AC192" s="31">
        <v>575</v>
      </c>
      <c r="AD192" s="31">
        <v>480</v>
      </c>
      <c r="AE192" s="31">
        <v>575</v>
      </c>
      <c r="AF192" s="31">
        <v>865</v>
      </c>
    </row>
    <row r="193" spans="1:32" ht="17.25">
      <c r="A193" s="73"/>
      <c r="B193" s="30" t="s">
        <v>25</v>
      </c>
      <c r="C193" s="31">
        <v>332</v>
      </c>
      <c r="D193" s="13">
        <f t="shared" si="51"/>
        <v>101.34</v>
      </c>
      <c r="E193" s="31">
        <f t="shared" si="50"/>
        <v>253.35000000000002</v>
      </c>
      <c r="F193" s="31">
        <v>255</v>
      </c>
      <c r="G193" s="31">
        <f t="shared" si="39"/>
        <v>304.02</v>
      </c>
      <c r="H193" s="31">
        <v>305</v>
      </c>
      <c r="I193" s="31">
        <f t="shared" si="40"/>
        <v>405.36</v>
      </c>
      <c r="J193" s="31">
        <v>410</v>
      </c>
      <c r="K193" s="31">
        <f t="shared" si="41"/>
        <v>608.04</v>
      </c>
      <c r="L193" s="31">
        <v>610</v>
      </c>
      <c r="M193" s="31">
        <f t="shared" si="42"/>
        <v>506.70000000000005</v>
      </c>
      <c r="N193" s="31">
        <v>510</v>
      </c>
      <c r="O193" s="31">
        <f t="shared" si="43"/>
        <v>608.04</v>
      </c>
      <c r="P193" s="31">
        <v>610</v>
      </c>
      <c r="Q193" s="31">
        <f t="shared" si="44"/>
        <v>912.0600000000001</v>
      </c>
      <c r="R193" s="31">
        <v>915</v>
      </c>
      <c r="W193" s="73"/>
      <c r="X193" s="30" t="s">
        <v>25</v>
      </c>
      <c r="Y193" s="31">
        <v>332</v>
      </c>
      <c r="Z193" s="31">
        <v>255</v>
      </c>
      <c r="AA193" s="31">
        <v>305</v>
      </c>
      <c r="AB193" s="31">
        <v>410</v>
      </c>
      <c r="AC193" s="31">
        <v>610</v>
      </c>
      <c r="AD193" s="31">
        <v>510</v>
      </c>
      <c r="AE193" s="31">
        <v>610</v>
      </c>
      <c r="AF193" s="31">
        <v>915</v>
      </c>
    </row>
    <row r="194" spans="1:32" ht="17.25">
      <c r="A194" s="73"/>
      <c r="B194" s="30" t="s">
        <v>7</v>
      </c>
      <c r="C194" s="31">
        <v>348</v>
      </c>
      <c r="D194" s="13">
        <f t="shared" si="51"/>
        <v>105.66</v>
      </c>
      <c r="E194" s="31">
        <f t="shared" si="50"/>
        <v>264.15</v>
      </c>
      <c r="F194" s="31">
        <v>265</v>
      </c>
      <c r="G194" s="31">
        <f t="shared" si="39"/>
        <v>316.98</v>
      </c>
      <c r="H194" s="31">
        <v>320</v>
      </c>
      <c r="I194" s="31">
        <f t="shared" si="40"/>
        <v>422.64</v>
      </c>
      <c r="J194" s="31">
        <v>425</v>
      </c>
      <c r="K194" s="31">
        <f t="shared" si="41"/>
        <v>633.96</v>
      </c>
      <c r="L194" s="31">
        <v>635</v>
      </c>
      <c r="M194" s="31">
        <f t="shared" si="42"/>
        <v>528.3</v>
      </c>
      <c r="N194" s="31">
        <v>530</v>
      </c>
      <c r="O194" s="31">
        <f t="shared" si="43"/>
        <v>633.96</v>
      </c>
      <c r="P194" s="31">
        <v>635</v>
      </c>
      <c r="Q194" s="31">
        <f t="shared" si="44"/>
        <v>950.9399999999999</v>
      </c>
      <c r="R194" s="31">
        <v>955</v>
      </c>
      <c r="W194" s="73"/>
      <c r="X194" s="30" t="s">
        <v>7</v>
      </c>
      <c r="Y194" s="31">
        <v>348</v>
      </c>
      <c r="Z194" s="31">
        <v>265</v>
      </c>
      <c r="AA194" s="31">
        <v>320</v>
      </c>
      <c r="AB194" s="31">
        <v>425</v>
      </c>
      <c r="AC194" s="31">
        <v>635</v>
      </c>
      <c r="AD194" s="31">
        <v>530</v>
      </c>
      <c r="AE194" s="31">
        <v>635</v>
      </c>
      <c r="AF194" s="31">
        <v>955</v>
      </c>
    </row>
    <row r="195" spans="1:32" ht="14.25" customHeight="1">
      <c r="A195" s="73"/>
      <c r="B195" s="30" t="s">
        <v>35</v>
      </c>
      <c r="C195" s="31">
        <v>365</v>
      </c>
      <c r="D195" s="13">
        <f t="shared" si="51"/>
        <v>110.25</v>
      </c>
      <c r="E195" s="31">
        <f t="shared" si="50"/>
        <v>275.625</v>
      </c>
      <c r="F195" s="31">
        <v>280</v>
      </c>
      <c r="G195" s="31">
        <f t="shared" si="39"/>
        <v>330.75</v>
      </c>
      <c r="H195" s="31">
        <v>335</v>
      </c>
      <c r="I195" s="31">
        <f t="shared" si="40"/>
        <v>441</v>
      </c>
      <c r="J195" s="31">
        <v>445</v>
      </c>
      <c r="K195" s="31">
        <f t="shared" si="41"/>
        <v>661.5</v>
      </c>
      <c r="L195" s="31">
        <v>665</v>
      </c>
      <c r="M195" s="31">
        <f t="shared" si="42"/>
        <v>551.25</v>
      </c>
      <c r="N195" s="31">
        <v>555</v>
      </c>
      <c r="O195" s="31">
        <f t="shared" si="43"/>
        <v>661.5</v>
      </c>
      <c r="P195" s="31">
        <v>665</v>
      </c>
      <c r="Q195" s="31">
        <f t="shared" si="44"/>
        <v>992.25</v>
      </c>
      <c r="R195" s="31">
        <v>995</v>
      </c>
      <c r="W195" s="73"/>
      <c r="X195" s="30" t="s">
        <v>35</v>
      </c>
      <c r="Y195" s="31">
        <v>365</v>
      </c>
      <c r="Z195" s="31">
        <v>280</v>
      </c>
      <c r="AA195" s="31">
        <v>335</v>
      </c>
      <c r="AB195" s="31">
        <v>445</v>
      </c>
      <c r="AC195" s="31">
        <v>665</v>
      </c>
      <c r="AD195" s="31">
        <v>555</v>
      </c>
      <c r="AE195" s="31">
        <v>665</v>
      </c>
      <c r="AF195" s="31">
        <v>995</v>
      </c>
    </row>
    <row r="196" spans="1:32" ht="17.25">
      <c r="A196" s="74"/>
      <c r="B196" s="30" t="s">
        <v>32</v>
      </c>
      <c r="C196" s="31">
        <v>382</v>
      </c>
      <c r="D196" s="13">
        <f t="shared" si="51"/>
        <v>114.84</v>
      </c>
      <c r="E196" s="31">
        <f t="shared" si="50"/>
        <v>287.1</v>
      </c>
      <c r="F196" s="31">
        <v>290</v>
      </c>
      <c r="G196" s="31">
        <f t="shared" si="39"/>
        <v>344.52</v>
      </c>
      <c r="H196" s="31">
        <v>345</v>
      </c>
      <c r="I196" s="31">
        <f t="shared" si="40"/>
        <v>459.36</v>
      </c>
      <c r="J196" s="31">
        <v>460</v>
      </c>
      <c r="K196" s="31">
        <f t="shared" si="41"/>
        <v>689.04</v>
      </c>
      <c r="L196" s="31">
        <v>690</v>
      </c>
      <c r="M196" s="31">
        <f t="shared" si="42"/>
        <v>574.2</v>
      </c>
      <c r="N196" s="31">
        <v>575</v>
      </c>
      <c r="O196" s="31">
        <f t="shared" si="43"/>
        <v>689.04</v>
      </c>
      <c r="P196" s="31">
        <v>690</v>
      </c>
      <c r="Q196" s="31">
        <f t="shared" si="44"/>
        <v>1033.56</v>
      </c>
      <c r="R196" s="31">
        <v>1035</v>
      </c>
      <c r="W196" s="74"/>
      <c r="X196" s="30" t="s">
        <v>32</v>
      </c>
      <c r="Y196" s="31">
        <v>382</v>
      </c>
      <c r="Z196" s="31">
        <v>290</v>
      </c>
      <c r="AA196" s="31">
        <v>345</v>
      </c>
      <c r="AB196" s="31">
        <v>460</v>
      </c>
      <c r="AC196" s="31">
        <v>690</v>
      </c>
      <c r="AD196" s="31">
        <v>575</v>
      </c>
      <c r="AE196" s="31">
        <v>690</v>
      </c>
      <c r="AF196" s="31">
        <v>1035</v>
      </c>
    </row>
    <row r="197" spans="1:32" ht="17.25">
      <c r="A197" s="72" t="s">
        <v>45</v>
      </c>
      <c r="B197" s="30" t="s">
        <v>11</v>
      </c>
      <c r="C197" s="31">
        <v>10</v>
      </c>
      <c r="D197" s="31">
        <f>0.36*C197</f>
        <v>3.5999999999999996</v>
      </c>
      <c r="E197" s="31">
        <f t="shared" si="50"/>
        <v>9</v>
      </c>
      <c r="F197" s="31">
        <v>35</v>
      </c>
      <c r="G197" s="31">
        <f t="shared" si="39"/>
        <v>10.799999999999999</v>
      </c>
      <c r="H197" s="31">
        <v>40</v>
      </c>
      <c r="I197" s="31">
        <f t="shared" si="40"/>
        <v>14.399999999999999</v>
      </c>
      <c r="J197" s="31">
        <v>80</v>
      </c>
      <c r="K197" s="31">
        <f t="shared" si="41"/>
        <v>21.599999999999998</v>
      </c>
      <c r="L197" s="31">
        <v>100</v>
      </c>
      <c r="M197" s="31">
        <f t="shared" si="42"/>
        <v>18</v>
      </c>
      <c r="N197" s="31">
        <v>90</v>
      </c>
      <c r="O197" s="31">
        <f t="shared" si="43"/>
        <v>21.599999999999998</v>
      </c>
      <c r="P197" s="31">
        <v>100</v>
      </c>
      <c r="Q197" s="31">
        <f t="shared" si="44"/>
        <v>32.4</v>
      </c>
      <c r="R197" s="31">
        <v>120</v>
      </c>
      <c r="W197" s="72" t="s">
        <v>45</v>
      </c>
      <c r="X197" s="30" t="s">
        <v>11</v>
      </c>
      <c r="Y197" s="31">
        <v>10</v>
      </c>
      <c r="Z197" s="31">
        <v>35</v>
      </c>
      <c r="AA197" s="31">
        <v>40</v>
      </c>
      <c r="AB197" s="31">
        <v>80</v>
      </c>
      <c r="AC197" s="31">
        <v>100</v>
      </c>
      <c r="AD197" s="31">
        <v>90</v>
      </c>
      <c r="AE197" s="31">
        <v>100</v>
      </c>
      <c r="AF197" s="31">
        <v>120</v>
      </c>
    </row>
    <row r="198" spans="1:32" ht="17.25">
      <c r="A198" s="73"/>
      <c r="B198" s="30" t="s">
        <v>39</v>
      </c>
      <c r="C198" s="31">
        <v>20</v>
      </c>
      <c r="D198" s="31">
        <f>0.36*C198</f>
        <v>7.199999999999999</v>
      </c>
      <c r="E198" s="31">
        <f t="shared" si="50"/>
        <v>18</v>
      </c>
      <c r="F198" s="31">
        <v>35</v>
      </c>
      <c r="G198" s="31">
        <f t="shared" si="39"/>
        <v>21.599999999999998</v>
      </c>
      <c r="H198" s="31">
        <v>40</v>
      </c>
      <c r="I198" s="31">
        <f t="shared" si="40"/>
        <v>28.799999999999997</v>
      </c>
      <c r="J198" s="31">
        <v>80</v>
      </c>
      <c r="K198" s="31">
        <f t="shared" si="41"/>
        <v>43.199999999999996</v>
      </c>
      <c r="L198" s="31">
        <v>100</v>
      </c>
      <c r="M198" s="31">
        <f t="shared" si="42"/>
        <v>36</v>
      </c>
      <c r="N198" s="31">
        <v>90</v>
      </c>
      <c r="O198" s="31">
        <f t="shared" si="43"/>
        <v>43.199999999999996</v>
      </c>
      <c r="P198" s="31">
        <v>100</v>
      </c>
      <c r="Q198" s="31">
        <f t="shared" si="44"/>
        <v>64.8</v>
      </c>
      <c r="R198" s="31">
        <v>120</v>
      </c>
      <c r="W198" s="73"/>
      <c r="X198" s="30" t="s">
        <v>39</v>
      </c>
      <c r="Y198" s="31">
        <v>20</v>
      </c>
      <c r="Z198" s="31">
        <v>35</v>
      </c>
      <c r="AA198" s="31">
        <v>40</v>
      </c>
      <c r="AB198" s="31">
        <v>80</v>
      </c>
      <c r="AC198" s="31">
        <v>100</v>
      </c>
      <c r="AD198" s="31">
        <v>90</v>
      </c>
      <c r="AE198" s="31">
        <v>100</v>
      </c>
      <c r="AF198" s="31">
        <v>120</v>
      </c>
    </row>
    <row r="199" spans="1:32" ht="17.25">
      <c r="A199" s="73"/>
      <c r="B199" s="30" t="s">
        <v>24</v>
      </c>
      <c r="C199" s="31">
        <v>76</v>
      </c>
      <c r="D199" s="31">
        <f>0.36*C199</f>
        <v>27.36</v>
      </c>
      <c r="E199" s="31">
        <f t="shared" si="50"/>
        <v>68.4</v>
      </c>
      <c r="F199" s="31">
        <v>70</v>
      </c>
      <c r="G199" s="31">
        <f t="shared" si="39"/>
        <v>82.08</v>
      </c>
      <c r="H199" s="31">
        <v>85</v>
      </c>
      <c r="I199" s="31">
        <f t="shared" si="40"/>
        <v>109.44</v>
      </c>
      <c r="J199" s="31">
        <v>110</v>
      </c>
      <c r="K199" s="31">
        <f t="shared" si="41"/>
        <v>164.16</v>
      </c>
      <c r="L199" s="31">
        <v>165</v>
      </c>
      <c r="M199" s="31">
        <f t="shared" si="42"/>
        <v>136.8</v>
      </c>
      <c r="N199" s="31">
        <v>140</v>
      </c>
      <c r="O199" s="31">
        <f t="shared" si="43"/>
        <v>164.16</v>
      </c>
      <c r="P199" s="31">
        <v>165</v>
      </c>
      <c r="Q199" s="31">
        <f t="shared" si="44"/>
        <v>246.24</v>
      </c>
      <c r="R199" s="31">
        <v>250</v>
      </c>
      <c r="W199" s="73"/>
      <c r="X199" s="30" t="s">
        <v>24</v>
      </c>
      <c r="Y199" s="31">
        <v>76</v>
      </c>
      <c r="Z199" s="31">
        <v>70</v>
      </c>
      <c r="AA199" s="31">
        <v>85</v>
      </c>
      <c r="AB199" s="31">
        <v>110</v>
      </c>
      <c r="AC199" s="31">
        <v>165</v>
      </c>
      <c r="AD199" s="31">
        <v>140</v>
      </c>
      <c r="AE199" s="31">
        <v>165</v>
      </c>
      <c r="AF199" s="31">
        <v>250</v>
      </c>
    </row>
    <row r="200" spans="1:32" ht="17.25">
      <c r="A200" s="73"/>
      <c r="B200" s="30" t="s">
        <v>52</v>
      </c>
      <c r="C200" s="31">
        <v>102</v>
      </c>
      <c r="D200" s="13">
        <f aca="true" t="shared" si="52" ref="D200:D206">0.36*100+(C200-100)*0.36*0.8</f>
        <v>36.576</v>
      </c>
      <c r="E200" s="31">
        <f t="shared" si="50"/>
        <v>91.44</v>
      </c>
      <c r="F200" s="31">
        <v>95</v>
      </c>
      <c r="G200" s="31">
        <f t="shared" si="39"/>
        <v>109.72800000000001</v>
      </c>
      <c r="H200" s="31">
        <v>110</v>
      </c>
      <c r="I200" s="31">
        <f t="shared" si="40"/>
        <v>146.304</v>
      </c>
      <c r="J200" s="31">
        <v>150</v>
      </c>
      <c r="K200" s="31">
        <f t="shared" si="41"/>
        <v>219.45600000000002</v>
      </c>
      <c r="L200" s="31">
        <v>220</v>
      </c>
      <c r="M200" s="31">
        <f t="shared" si="42"/>
        <v>182.88</v>
      </c>
      <c r="N200" s="31">
        <v>185</v>
      </c>
      <c r="O200" s="31">
        <f t="shared" si="43"/>
        <v>219.45600000000002</v>
      </c>
      <c r="P200" s="31">
        <v>220</v>
      </c>
      <c r="Q200" s="31">
        <f t="shared" si="44"/>
        <v>329.184</v>
      </c>
      <c r="R200" s="31">
        <v>330</v>
      </c>
      <c r="W200" s="73"/>
      <c r="X200" s="30" t="s">
        <v>52</v>
      </c>
      <c r="Y200" s="31">
        <v>102</v>
      </c>
      <c r="Z200" s="31">
        <v>95</v>
      </c>
      <c r="AA200" s="31">
        <v>110</v>
      </c>
      <c r="AB200" s="31">
        <v>150</v>
      </c>
      <c r="AC200" s="31">
        <v>220</v>
      </c>
      <c r="AD200" s="31">
        <v>185</v>
      </c>
      <c r="AE200" s="31">
        <v>220</v>
      </c>
      <c r="AF200" s="31">
        <v>330</v>
      </c>
    </row>
    <row r="201" spans="1:32" ht="17.25">
      <c r="A201" s="73"/>
      <c r="B201" s="30" t="s">
        <v>4</v>
      </c>
      <c r="C201" s="31">
        <v>113</v>
      </c>
      <c r="D201" s="13">
        <f t="shared" si="52"/>
        <v>39.744</v>
      </c>
      <c r="E201" s="31">
        <f t="shared" si="50"/>
        <v>99.36</v>
      </c>
      <c r="F201" s="31">
        <v>100</v>
      </c>
      <c r="G201" s="31">
        <f t="shared" si="39"/>
        <v>119.232</v>
      </c>
      <c r="H201" s="31">
        <v>120</v>
      </c>
      <c r="I201" s="31">
        <f t="shared" si="40"/>
        <v>158.976</v>
      </c>
      <c r="J201" s="31">
        <v>160</v>
      </c>
      <c r="K201" s="31">
        <f t="shared" si="41"/>
        <v>238.464</v>
      </c>
      <c r="L201" s="31">
        <v>240</v>
      </c>
      <c r="M201" s="31">
        <f t="shared" si="42"/>
        <v>198.72</v>
      </c>
      <c r="N201" s="31">
        <v>200</v>
      </c>
      <c r="O201" s="31">
        <f t="shared" si="43"/>
        <v>238.464</v>
      </c>
      <c r="P201" s="31">
        <v>240</v>
      </c>
      <c r="Q201" s="31">
        <f t="shared" si="44"/>
        <v>357.696</v>
      </c>
      <c r="R201" s="31">
        <v>360</v>
      </c>
      <c r="W201" s="73"/>
      <c r="X201" s="30" t="s">
        <v>4</v>
      </c>
      <c r="Y201" s="31">
        <v>113</v>
      </c>
      <c r="Z201" s="31">
        <v>100</v>
      </c>
      <c r="AA201" s="31">
        <v>120</v>
      </c>
      <c r="AB201" s="31">
        <v>160</v>
      </c>
      <c r="AC201" s="31">
        <v>240</v>
      </c>
      <c r="AD201" s="31">
        <v>200</v>
      </c>
      <c r="AE201" s="31">
        <v>240</v>
      </c>
      <c r="AF201" s="31">
        <v>360</v>
      </c>
    </row>
    <row r="202" spans="1:32" ht="17.25">
      <c r="A202" s="73"/>
      <c r="B202" s="30" t="s">
        <v>66</v>
      </c>
      <c r="C202" s="31">
        <v>134</v>
      </c>
      <c r="D202" s="13">
        <f t="shared" si="52"/>
        <v>45.792</v>
      </c>
      <c r="E202" s="31">
        <f t="shared" si="50"/>
        <v>114.48</v>
      </c>
      <c r="F202" s="31">
        <v>115</v>
      </c>
      <c r="G202" s="31">
        <f t="shared" si="39"/>
        <v>137.376</v>
      </c>
      <c r="H202" s="31">
        <v>140</v>
      </c>
      <c r="I202" s="31">
        <f t="shared" si="40"/>
        <v>183.168</v>
      </c>
      <c r="J202" s="31">
        <v>185</v>
      </c>
      <c r="K202" s="31">
        <f t="shared" si="41"/>
        <v>274.752</v>
      </c>
      <c r="L202" s="31">
        <v>275</v>
      </c>
      <c r="M202" s="31">
        <f t="shared" si="42"/>
        <v>228.96</v>
      </c>
      <c r="N202" s="31">
        <v>230</v>
      </c>
      <c r="O202" s="31">
        <f t="shared" si="43"/>
        <v>274.752</v>
      </c>
      <c r="P202" s="31">
        <v>275</v>
      </c>
      <c r="Q202" s="31">
        <f t="shared" si="44"/>
        <v>412.12800000000004</v>
      </c>
      <c r="R202" s="31">
        <v>415</v>
      </c>
      <c r="W202" s="73"/>
      <c r="X202" s="30" t="s">
        <v>66</v>
      </c>
      <c r="Y202" s="31">
        <v>134</v>
      </c>
      <c r="Z202" s="31">
        <v>115</v>
      </c>
      <c r="AA202" s="31">
        <v>140</v>
      </c>
      <c r="AB202" s="31">
        <v>185</v>
      </c>
      <c r="AC202" s="31">
        <v>275</v>
      </c>
      <c r="AD202" s="31">
        <v>230</v>
      </c>
      <c r="AE202" s="31">
        <v>275</v>
      </c>
      <c r="AF202" s="31">
        <v>415</v>
      </c>
    </row>
    <row r="203" spans="1:32" ht="17.25">
      <c r="A203" s="73"/>
      <c r="B203" s="30" t="s">
        <v>16</v>
      </c>
      <c r="C203" s="31">
        <v>147</v>
      </c>
      <c r="D203" s="13">
        <f t="shared" si="52"/>
        <v>49.536</v>
      </c>
      <c r="E203" s="31">
        <f t="shared" si="50"/>
        <v>123.84</v>
      </c>
      <c r="F203" s="31">
        <v>15</v>
      </c>
      <c r="G203" s="31">
        <f t="shared" si="39"/>
        <v>148.608</v>
      </c>
      <c r="H203" s="31">
        <v>150</v>
      </c>
      <c r="I203" s="31">
        <f t="shared" si="40"/>
        <v>198.144</v>
      </c>
      <c r="J203" s="31">
        <v>200</v>
      </c>
      <c r="K203" s="31">
        <f t="shared" si="41"/>
        <v>297.216</v>
      </c>
      <c r="L203" s="31">
        <v>300</v>
      </c>
      <c r="M203" s="31">
        <f t="shared" si="42"/>
        <v>247.68</v>
      </c>
      <c r="N203" s="31">
        <v>250</v>
      </c>
      <c r="O203" s="31">
        <f t="shared" si="43"/>
        <v>297.216</v>
      </c>
      <c r="P203" s="31">
        <v>300</v>
      </c>
      <c r="Q203" s="31">
        <f t="shared" si="44"/>
        <v>445.824</v>
      </c>
      <c r="R203" s="31">
        <v>450</v>
      </c>
      <c r="W203" s="73"/>
      <c r="X203" s="30" t="s">
        <v>16</v>
      </c>
      <c r="Y203" s="31">
        <v>147</v>
      </c>
      <c r="Z203" s="31">
        <v>15</v>
      </c>
      <c r="AA203" s="31">
        <v>150</v>
      </c>
      <c r="AB203" s="31">
        <v>200</v>
      </c>
      <c r="AC203" s="31">
        <v>300</v>
      </c>
      <c r="AD203" s="31">
        <v>250</v>
      </c>
      <c r="AE203" s="31">
        <v>300</v>
      </c>
      <c r="AF203" s="31">
        <v>450</v>
      </c>
    </row>
    <row r="204" spans="1:32" ht="13.5" customHeight="1">
      <c r="A204" s="73"/>
      <c r="B204" s="30" t="s">
        <v>69</v>
      </c>
      <c r="C204" s="31">
        <v>153</v>
      </c>
      <c r="D204" s="13">
        <f t="shared" si="52"/>
        <v>51.263999999999996</v>
      </c>
      <c r="E204" s="31">
        <f t="shared" si="50"/>
        <v>128.16</v>
      </c>
      <c r="F204" s="31">
        <v>130</v>
      </c>
      <c r="G204" s="31">
        <f aca="true" t="shared" si="53" ref="G204:G267">D204*3</f>
        <v>153.79199999999997</v>
      </c>
      <c r="H204" s="31">
        <v>155</v>
      </c>
      <c r="I204" s="31">
        <f aca="true" t="shared" si="54" ref="I204:I267">D204*4</f>
        <v>205.05599999999998</v>
      </c>
      <c r="J204" s="31">
        <v>210</v>
      </c>
      <c r="K204" s="31">
        <f aca="true" t="shared" si="55" ref="K204:K267">D204*6</f>
        <v>307.58399999999995</v>
      </c>
      <c r="L204" s="31">
        <v>310</v>
      </c>
      <c r="M204" s="31">
        <f aca="true" t="shared" si="56" ref="M204:M267">D204*5</f>
        <v>256.32</v>
      </c>
      <c r="N204" s="31">
        <v>260</v>
      </c>
      <c r="O204" s="31">
        <f aca="true" t="shared" si="57" ref="O204:O267">D204*6</f>
        <v>307.58399999999995</v>
      </c>
      <c r="P204" s="31">
        <v>310</v>
      </c>
      <c r="Q204" s="31">
        <f aca="true" t="shared" si="58" ref="Q204:Q267">D204*9</f>
        <v>461.376</v>
      </c>
      <c r="R204" s="31">
        <v>465</v>
      </c>
      <c r="W204" s="73"/>
      <c r="X204" s="30" t="s">
        <v>53</v>
      </c>
      <c r="Y204" s="31">
        <v>153</v>
      </c>
      <c r="Z204" s="31">
        <v>130</v>
      </c>
      <c r="AA204" s="31">
        <v>155</v>
      </c>
      <c r="AB204" s="31">
        <v>210</v>
      </c>
      <c r="AC204" s="31">
        <v>310</v>
      </c>
      <c r="AD204" s="31">
        <v>260</v>
      </c>
      <c r="AE204" s="31">
        <v>310</v>
      </c>
      <c r="AF204" s="31">
        <v>465</v>
      </c>
    </row>
    <row r="205" spans="1:32" ht="13.5" customHeight="1">
      <c r="A205" s="73"/>
      <c r="B205" s="30" t="s">
        <v>22</v>
      </c>
      <c r="C205" s="31">
        <v>158</v>
      </c>
      <c r="D205" s="13">
        <f t="shared" si="52"/>
        <v>52.704</v>
      </c>
      <c r="E205" s="31">
        <f t="shared" si="50"/>
        <v>131.76</v>
      </c>
      <c r="F205" s="31">
        <v>135</v>
      </c>
      <c r="G205" s="31">
        <f t="shared" si="53"/>
        <v>158.112</v>
      </c>
      <c r="H205" s="31">
        <v>160</v>
      </c>
      <c r="I205" s="31">
        <f t="shared" si="54"/>
        <v>210.816</v>
      </c>
      <c r="J205" s="31">
        <v>215</v>
      </c>
      <c r="K205" s="31">
        <f t="shared" si="55"/>
        <v>316.224</v>
      </c>
      <c r="L205" s="31">
        <v>320</v>
      </c>
      <c r="M205" s="31">
        <f t="shared" si="56"/>
        <v>263.52</v>
      </c>
      <c r="N205" s="31">
        <v>265</v>
      </c>
      <c r="O205" s="31">
        <f t="shared" si="57"/>
        <v>316.224</v>
      </c>
      <c r="P205" s="31">
        <v>320</v>
      </c>
      <c r="Q205" s="31">
        <f t="shared" si="58"/>
        <v>474.336</v>
      </c>
      <c r="R205" s="31">
        <v>475</v>
      </c>
      <c r="W205" s="73"/>
      <c r="X205" s="30" t="s">
        <v>22</v>
      </c>
      <c r="Y205" s="31">
        <v>158</v>
      </c>
      <c r="Z205" s="31">
        <v>135</v>
      </c>
      <c r="AA205" s="31">
        <v>160</v>
      </c>
      <c r="AB205" s="31">
        <v>215</v>
      </c>
      <c r="AC205" s="31">
        <v>320</v>
      </c>
      <c r="AD205" s="31">
        <v>265</v>
      </c>
      <c r="AE205" s="31">
        <v>320</v>
      </c>
      <c r="AF205" s="31">
        <v>475</v>
      </c>
    </row>
    <row r="206" spans="1:32" ht="13.5" customHeight="1">
      <c r="A206" s="73"/>
      <c r="B206" s="30" t="s">
        <v>58</v>
      </c>
      <c r="C206" s="31">
        <v>248</v>
      </c>
      <c r="D206" s="13">
        <f t="shared" si="52"/>
        <v>78.624</v>
      </c>
      <c r="E206" s="31">
        <f t="shared" si="50"/>
        <v>196.56</v>
      </c>
      <c r="F206" s="31">
        <v>200</v>
      </c>
      <c r="G206" s="31">
        <f t="shared" si="53"/>
        <v>235.87199999999999</v>
      </c>
      <c r="H206" s="31">
        <v>240</v>
      </c>
      <c r="I206" s="31">
        <f t="shared" si="54"/>
        <v>314.496</v>
      </c>
      <c r="J206" s="31">
        <v>315</v>
      </c>
      <c r="K206" s="31">
        <f t="shared" si="55"/>
        <v>471.74399999999997</v>
      </c>
      <c r="L206" s="31">
        <v>475</v>
      </c>
      <c r="M206" s="31">
        <f t="shared" si="56"/>
        <v>393.12</v>
      </c>
      <c r="N206" s="31">
        <v>395</v>
      </c>
      <c r="O206" s="31">
        <f t="shared" si="57"/>
        <v>471.74399999999997</v>
      </c>
      <c r="P206" s="31">
        <v>475</v>
      </c>
      <c r="Q206" s="31">
        <f t="shared" si="58"/>
        <v>707.616</v>
      </c>
      <c r="R206" s="31">
        <v>710</v>
      </c>
      <c r="W206" s="73"/>
      <c r="X206" s="30" t="s">
        <v>58</v>
      </c>
      <c r="Y206" s="31">
        <v>248</v>
      </c>
      <c r="Z206" s="31">
        <v>200</v>
      </c>
      <c r="AA206" s="31">
        <v>240</v>
      </c>
      <c r="AB206" s="31">
        <v>315</v>
      </c>
      <c r="AC206" s="31">
        <v>475</v>
      </c>
      <c r="AD206" s="31">
        <v>395</v>
      </c>
      <c r="AE206" s="31">
        <v>475</v>
      </c>
      <c r="AF206" s="31">
        <v>710</v>
      </c>
    </row>
    <row r="207" spans="1:32" ht="17.25">
      <c r="A207" s="73"/>
      <c r="B207" s="30" t="s">
        <v>23</v>
      </c>
      <c r="C207" s="31">
        <v>269</v>
      </c>
      <c r="D207" s="13">
        <f aca="true" t="shared" si="59" ref="D207:D213">0.36*100+0.36*150*0.8+(C207-250)*0.36*0.75</f>
        <v>84.33</v>
      </c>
      <c r="E207" s="31">
        <f t="shared" si="50"/>
        <v>210.825</v>
      </c>
      <c r="F207" s="31">
        <v>215</v>
      </c>
      <c r="G207" s="31">
        <f t="shared" si="53"/>
        <v>252.99</v>
      </c>
      <c r="H207" s="31">
        <v>255</v>
      </c>
      <c r="I207" s="31">
        <f t="shared" si="54"/>
        <v>337.32</v>
      </c>
      <c r="J207" s="31">
        <v>340</v>
      </c>
      <c r="K207" s="31">
        <f t="shared" si="55"/>
        <v>505.98</v>
      </c>
      <c r="L207" s="31">
        <v>510</v>
      </c>
      <c r="M207" s="31">
        <f t="shared" si="56"/>
        <v>421.65</v>
      </c>
      <c r="N207" s="31">
        <v>425</v>
      </c>
      <c r="O207" s="31">
        <f t="shared" si="57"/>
        <v>505.98</v>
      </c>
      <c r="P207" s="31">
        <v>510</v>
      </c>
      <c r="Q207" s="31">
        <f t="shared" si="58"/>
        <v>758.97</v>
      </c>
      <c r="R207" s="31">
        <v>760</v>
      </c>
      <c r="W207" s="73"/>
      <c r="X207" s="30" t="s">
        <v>23</v>
      </c>
      <c r="Y207" s="31">
        <v>269</v>
      </c>
      <c r="Z207" s="31">
        <v>215</v>
      </c>
      <c r="AA207" s="31">
        <v>255</v>
      </c>
      <c r="AB207" s="31">
        <v>340</v>
      </c>
      <c r="AC207" s="31">
        <v>510</v>
      </c>
      <c r="AD207" s="31">
        <v>425</v>
      </c>
      <c r="AE207" s="31">
        <v>510</v>
      </c>
      <c r="AF207" s="31">
        <v>760</v>
      </c>
    </row>
    <row r="208" spans="1:32" ht="17.25">
      <c r="A208" s="73"/>
      <c r="B208" s="30" t="s">
        <v>5</v>
      </c>
      <c r="C208" s="31">
        <v>285</v>
      </c>
      <c r="D208" s="13">
        <f t="shared" si="59"/>
        <v>88.65</v>
      </c>
      <c r="E208" s="31">
        <f t="shared" si="50"/>
        <v>221.625</v>
      </c>
      <c r="F208" s="31">
        <v>225</v>
      </c>
      <c r="G208" s="31">
        <f t="shared" si="53"/>
        <v>265.95000000000005</v>
      </c>
      <c r="H208" s="31">
        <v>270</v>
      </c>
      <c r="I208" s="31">
        <f t="shared" si="54"/>
        <v>354.6</v>
      </c>
      <c r="J208" s="31">
        <v>355</v>
      </c>
      <c r="K208" s="31">
        <f t="shared" si="55"/>
        <v>531.9000000000001</v>
      </c>
      <c r="L208" s="31">
        <v>535</v>
      </c>
      <c r="M208" s="31">
        <f t="shared" si="56"/>
        <v>443.25</v>
      </c>
      <c r="N208" s="31">
        <v>445</v>
      </c>
      <c r="O208" s="31">
        <f t="shared" si="57"/>
        <v>531.9000000000001</v>
      </c>
      <c r="P208" s="31">
        <v>535</v>
      </c>
      <c r="Q208" s="31">
        <f t="shared" si="58"/>
        <v>797.85</v>
      </c>
      <c r="R208" s="31">
        <v>800</v>
      </c>
      <c r="W208" s="73"/>
      <c r="X208" s="30" t="s">
        <v>5</v>
      </c>
      <c r="Y208" s="31">
        <v>285</v>
      </c>
      <c r="Z208" s="31">
        <v>225</v>
      </c>
      <c r="AA208" s="31">
        <v>270</v>
      </c>
      <c r="AB208" s="31">
        <v>355</v>
      </c>
      <c r="AC208" s="31">
        <v>535</v>
      </c>
      <c r="AD208" s="31">
        <v>445</v>
      </c>
      <c r="AE208" s="31">
        <v>535</v>
      </c>
      <c r="AF208" s="31">
        <v>800</v>
      </c>
    </row>
    <row r="209" spans="1:32" ht="17.25">
      <c r="A209" s="73"/>
      <c r="B209" s="30" t="s">
        <v>9</v>
      </c>
      <c r="C209" s="31">
        <v>295</v>
      </c>
      <c r="D209" s="13">
        <f t="shared" si="59"/>
        <v>91.35</v>
      </c>
      <c r="E209" s="31">
        <f t="shared" si="50"/>
        <v>228.375</v>
      </c>
      <c r="F209" s="31">
        <v>230</v>
      </c>
      <c r="G209" s="31">
        <f t="shared" si="53"/>
        <v>274.04999999999995</v>
      </c>
      <c r="H209" s="31">
        <v>275</v>
      </c>
      <c r="I209" s="31">
        <f t="shared" si="54"/>
        <v>365.4</v>
      </c>
      <c r="J209" s="31">
        <v>370</v>
      </c>
      <c r="K209" s="31">
        <f t="shared" si="55"/>
        <v>548.0999999999999</v>
      </c>
      <c r="L209" s="31">
        <v>550</v>
      </c>
      <c r="M209" s="31">
        <f t="shared" si="56"/>
        <v>456.75</v>
      </c>
      <c r="N209" s="31">
        <v>460</v>
      </c>
      <c r="O209" s="31">
        <f t="shared" si="57"/>
        <v>548.0999999999999</v>
      </c>
      <c r="P209" s="31">
        <v>550</v>
      </c>
      <c r="Q209" s="31">
        <f t="shared" si="58"/>
        <v>822.15</v>
      </c>
      <c r="R209" s="31">
        <v>825</v>
      </c>
      <c r="W209" s="73"/>
      <c r="X209" s="30" t="s">
        <v>9</v>
      </c>
      <c r="Y209" s="31">
        <v>295</v>
      </c>
      <c r="Z209" s="31">
        <v>230</v>
      </c>
      <c r="AA209" s="31">
        <v>275</v>
      </c>
      <c r="AB209" s="31">
        <v>370</v>
      </c>
      <c r="AC209" s="31">
        <v>550</v>
      </c>
      <c r="AD209" s="31">
        <v>460</v>
      </c>
      <c r="AE209" s="31">
        <v>550</v>
      </c>
      <c r="AF209" s="31">
        <v>825</v>
      </c>
    </row>
    <row r="210" spans="1:32" ht="17.25">
      <c r="A210" s="73"/>
      <c r="B210" s="30" t="s">
        <v>25</v>
      </c>
      <c r="C210" s="31">
        <v>316</v>
      </c>
      <c r="D210" s="13">
        <f t="shared" si="59"/>
        <v>97.02000000000001</v>
      </c>
      <c r="E210" s="31">
        <f t="shared" si="50"/>
        <v>242.55</v>
      </c>
      <c r="F210" s="31">
        <v>245</v>
      </c>
      <c r="G210" s="31">
        <f t="shared" si="53"/>
        <v>291.06000000000006</v>
      </c>
      <c r="H210" s="31">
        <v>295</v>
      </c>
      <c r="I210" s="31">
        <f t="shared" si="54"/>
        <v>388.08000000000004</v>
      </c>
      <c r="J210" s="31">
        <v>390</v>
      </c>
      <c r="K210" s="31">
        <f t="shared" si="55"/>
        <v>582.1200000000001</v>
      </c>
      <c r="L210" s="31">
        <v>585</v>
      </c>
      <c r="M210" s="31">
        <f t="shared" si="56"/>
        <v>485.1</v>
      </c>
      <c r="N210" s="31">
        <v>490</v>
      </c>
      <c r="O210" s="31">
        <f t="shared" si="57"/>
        <v>582.1200000000001</v>
      </c>
      <c r="P210" s="31">
        <v>585</v>
      </c>
      <c r="Q210" s="31">
        <f t="shared" si="58"/>
        <v>873.1800000000001</v>
      </c>
      <c r="R210" s="31">
        <v>875</v>
      </c>
      <c r="W210" s="73"/>
      <c r="X210" s="30" t="s">
        <v>25</v>
      </c>
      <c r="Y210" s="31">
        <v>316</v>
      </c>
      <c r="Z210" s="31">
        <v>245</v>
      </c>
      <c r="AA210" s="31">
        <v>295</v>
      </c>
      <c r="AB210" s="31">
        <v>390</v>
      </c>
      <c r="AC210" s="31">
        <v>585</v>
      </c>
      <c r="AD210" s="31">
        <v>490</v>
      </c>
      <c r="AE210" s="31">
        <v>585</v>
      </c>
      <c r="AF210" s="31">
        <v>875</v>
      </c>
    </row>
    <row r="211" spans="1:32" ht="17.25">
      <c r="A211" s="73"/>
      <c r="B211" s="30" t="s">
        <v>7</v>
      </c>
      <c r="C211" s="31">
        <v>332</v>
      </c>
      <c r="D211" s="13">
        <f t="shared" si="59"/>
        <v>101.34</v>
      </c>
      <c r="E211" s="31">
        <f t="shared" si="50"/>
        <v>253.35000000000002</v>
      </c>
      <c r="F211" s="31">
        <v>255</v>
      </c>
      <c r="G211" s="31">
        <f t="shared" si="53"/>
        <v>304.02</v>
      </c>
      <c r="H211" s="31">
        <v>305</v>
      </c>
      <c r="I211" s="31">
        <f t="shared" si="54"/>
        <v>405.36</v>
      </c>
      <c r="J211" s="31">
        <v>410</v>
      </c>
      <c r="K211" s="31">
        <f t="shared" si="55"/>
        <v>608.04</v>
      </c>
      <c r="L211" s="31">
        <v>610</v>
      </c>
      <c r="M211" s="31">
        <f t="shared" si="56"/>
        <v>506.70000000000005</v>
      </c>
      <c r="N211" s="31">
        <v>510</v>
      </c>
      <c r="O211" s="31">
        <f t="shared" si="57"/>
        <v>608.04</v>
      </c>
      <c r="P211" s="31">
        <v>610</v>
      </c>
      <c r="Q211" s="31">
        <f t="shared" si="58"/>
        <v>912.0600000000001</v>
      </c>
      <c r="R211" s="31">
        <v>915</v>
      </c>
      <c r="W211" s="73"/>
      <c r="X211" s="30" t="s">
        <v>7</v>
      </c>
      <c r="Y211" s="31">
        <v>332</v>
      </c>
      <c r="Z211" s="31">
        <v>255</v>
      </c>
      <c r="AA211" s="31">
        <v>305</v>
      </c>
      <c r="AB211" s="31">
        <v>410</v>
      </c>
      <c r="AC211" s="31">
        <v>610</v>
      </c>
      <c r="AD211" s="31">
        <v>510</v>
      </c>
      <c r="AE211" s="31">
        <v>610</v>
      </c>
      <c r="AF211" s="31">
        <v>915</v>
      </c>
    </row>
    <row r="212" spans="1:32" ht="13.5" customHeight="1">
      <c r="A212" s="73"/>
      <c r="B212" s="30" t="s">
        <v>35</v>
      </c>
      <c r="C212" s="31">
        <v>349</v>
      </c>
      <c r="D212" s="13">
        <f t="shared" si="59"/>
        <v>105.93</v>
      </c>
      <c r="E212" s="31">
        <f t="shared" si="50"/>
        <v>264.82500000000005</v>
      </c>
      <c r="F212" s="31">
        <v>265</v>
      </c>
      <c r="G212" s="31">
        <f t="shared" si="53"/>
        <v>317.79</v>
      </c>
      <c r="H212" s="31">
        <v>320</v>
      </c>
      <c r="I212" s="31">
        <f t="shared" si="54"/>
        <v>423.72</v>
      </c>
      <c r="J212" s="31">
        <v>425</v>
      </c>
      <c r="K212" s="31">
        <f t="shared" si="55"/>
        <v>635.58</v>
      </c>
      <c r="L212" s="31">
        <v>640</v>
      </c>
      <c r="M212" s="31">
        <f t="shared" si="56"/>
        <v>529.6500000000001</v>
      </c>
      <c r="N212" s="31">
        <v>530</v>
      </c>
      <c r="O212" s="31">
        <f t="shared" si="57"/>
        <v>635.58</v>
      </c>
      <c r="P212" s="31">
        <v>640</v>
      </c>
      <c r="Q212" s="31">
        <f t="shared" si="58"/>
        <v>953.3700000000001</v>
      </c>
      <c r="R212" s="31">
        <v>955</v>
      </c>
      <c r="W212" s="73"/>
      <c r="X212" s="30" t="s">
        <v>35</v>
      </c>
      <c r="Y212" s="31">
        <v>349</v>
      </c>
      <c r="Z212" s="31">
        <v>265</v>
      </c>
      <c r="AA212" s="31">
        <v>320</v>
      </c>
      <c r="AB212" s="31">
        <v>425</v>
      </c>
      <c r="AC212" s="31">
        <v>640</v>
      </c>
      <c r="AD212" s="31">
        <v>530</v>
      </c>
      <c r="AE212" s="31">
        <v>640</v>
      </c>
      <c r="AF212" s="31">
        <v>955</v>
      </c>
    </row>
    <row r="213" spans="1:32" ht="17.25">
      <c r="A213" s="74"/>
      <c r="B213" s="30" t="s">
        <v>32</v>
      </c>
      <c r="C213" s="31">
        <v>366</v>
      </c>
      <c r="D213" s="13">
        <f t="shared" si="59"/>
        <v>110.52000000000001</v>
      </c>
      <c r="E213" s="31">
        <f t="shared" si="50"/>
        <v>276.3</v>
      </c>
      <c r="F213" s="31">
        <v>280</v>
      </c>
      <c r="G213" s="31">
        <f t="shared" si="53"/>
        <v>331.56000000000006</v>
      </c>
      <c r="H213" s="31">
        <v>335</v>
      </c>
      <c r="I213" s="31">
        <f t="shared" si="54"/>
        <v>442.08000000000004</v>
      </c>
      <c r="J213" s="31">
        <v>445</v>
      </c>
      <c r="K213" s="31">
        <f t="shared" si="55"/>
        <v>663.1200000000001</v>
      </c>
      <c r="L213" s="31">
        <v>665</v>
      </c>
      <c r="M213" s="31">
        <f t="shared" si="56"/>
        <v>552.6</v>
      </c>
      <c r="N213" s="31">
        <v>555</v>
      </c>
      <c r="O213" s="31">
        <f t="shared" si="57"/>
        <v>663.1200000000001</v>
      </c>
      <c r="P213" s="31">
        <v>665</v>
      </c>
      <c r="Q213" s="31">
        <f t="shared" si="58"/>
        <v>994.6800000000001</v>
      </c>
      <c r="R213" s="31">
        <v>995</v>
      </c>
      <c r="W213" s="74"/>
      <c r="X213" s="30" t="s">
        <v>32</v>
      </c>
      <c r="Y213" s="31">
        <v>366</v>
      </c>
      <c r="Z213" s="31">
        <v>280</v>
      </c>
      <c r="AA213" s="31">
        <v>335</v>
      </c>
      <c r="AB213" s="31">
        <v>445</v>
      </c>
      <c r="AC213" s="31">
        <v>665</v>
      </c>
      <c r="AD213" s="31">
        <v>555</v>
      </c>
      <c r="AE213" s="31">
        <v>665</v>
      </c>
      <c r="AF213" s="31">
        <v>995</v>
      </c>
    </row>
    <row r="214" spans="1:32" ht="17.25">
      <c r="A214" s="72" t="s">
        <v>11</v>
      </c>
      <c r="B214" s="30" t="s">
        <v>39</v>
      </c>
      <c r="C214" s="31">
        <v>10</v>
      </c>
      <c r="D214" s="31">
        <f>0.36*C214</f>
        <v>3.5999999999999996</v>
      </c>
      <c r="E214" s="31">
        <f t="shared" si="50"/>
        <v>9</v>
      </c>
      <c r="F214" s="31">
        <v>35</v>
      </c>
      <c r="G214" s="31">
        <f t="shared" si="53"/>
        <v>10.799999999999999</v>
      </c>
      <c r="H214" s="31">
        <v>40</v>
      </c>
      <c r="I214" s="31">
        <f t="shared" si="54"/>
        <v>14.399999999999999</v>
      </c>
      <c r="J214" s="31">
        <v>80</v>
      </c>
      <c r="K214" s="31">
        <f t="shared" si="55"/>
        <v>21.599999999999998</v>
      </c>
      <c r="L214" s="31">
        <v>100</v>
      </c>
      <c r="M214" s="31">
        <f t="shared" si="56"/>
        <v>18</v>
      </c>
      <c r="N214" s="31">
        <v>90</v>
      </c>
      <c r="O214" s="31">
        <f t="shared" si="57"/>
        <v>21.599999999999998</v>
      </c>
      <c r="P214" s="31">
        <v>100</v>
      </c>
      <c r="Q214" s="31">
        <f t="shared" si="58"/>
        <v>32.4</v>
      </c>
      <c r="R214" s="31">
        <v>120</v>
      </c>
      <c r="W214" s="72" t="s">
        <v>11</v>
      </c>
      <c r="X214" s="30" t="s">
        <v>39</v>
      </c>
      <c r="Y214" s="31">
        <v>10</v>
      </c>
      <c r="Z214" s="31">
        <v>35</v>
      </c>
      <c r="AA214" s="31">
        <v>40</v>
      </c>
      <c r="AB214" s="31">
        <v>80</v>
      </c>
      <c r="AC214" s="31">
        <v>100</v>
      </c>
      <c r="AD214" s="31">
        <v>90</v>
      </c>
      <c r="AE214" s="31">
        <v>100</v>
      </c>
      <c r="AF214" s="31">
        <v>120</v>
      </c>
    </row>
    <row r="215" spans="1:32" ht="17.25">
      <c r="A215" s="73"/>
      <c r="B215" s="30" t="s">
        <v>24</v>
      </c>
      <c r="C215" s="31">
        <v>66</v>
      </c>
      <c r="D215" s="31">
        <f>0.36*C215</f>
        <v>23.759999999999998</v>
      </c>
      <c r="E215" s="31">
        <f t="shared" si="50"/>
        <v>59.39999999999999</v>
      </c>
      <c r="F215" s="31">
        <v>60</v>
      </c>
      <c r="G215" s="31">
        <f t="shared" si="53"/>
        <v>71.28</v>
      </c>
      <c r="H215" s="31">
        <v>75</v>
      </c>
      <c r="I215" s="31">
        <f t="shared" si="54"/>
        <v>95.03999999999999</v>
      </c>
      <c r="J215" s="31">
        <v>100</v>
      </c>
      <c r="K215" s="31">
        <f t="shared" si="55"/>
        <v>142.56</v>
      </c>
      <c r="L215" s="31">
        <v>145</v>
      </c>
      <c r="M215" s="31">
        <f t="shared" si="56"/>
        <v>118.79999999999998</v>
      </c>
      <c r="N215" s="31">
        <v>120</v>
      </c>
      <c r="O215" s="31">
        <f t="shared" si="57"/>
        <v>142.56</v>
      </c>
      <c r="P215" s="31">
        <v>145</v>
      </c>
      <c r="Q215" s="31">
        <f t="shared" si="58"/>
        <v>213.83999999999997</v>
      </c>
      <c r="R215" s="31">
        <v>215</v>
      </c>
      <c r="W215" s="73"/>
      <c r="X215" s="30" t="s">
        <v>24</v>
      </c>
      <c r="Y215" s="31">
        <v>66</v>
      </c>
      <c r="Z215" s="31">
        <v>60</v>
      </c>
      <c r="AA215" s="31">
        <v>75</v>
      </c>
      <c r="AB215" s="31">
        <v>100</v>
      </c>
      <c r="AC215" s="31">
        <v>145</v>
      </c>
      <c r="AD215" s="31">
        <v>120</v>
      </c>
      <c r="AE215" s="31">
        <v>145</v>
      </c>
      <c r="AF215" s="31">
        <v>215</v>
      </c>
    </row>
    <row r="216" spans="1:32" ht="17.25">
      <c r="A216" s="73"/>
      <c r="B216" s="30" t="s">
        <v>52</v>
      </c>
      <c r="C216" s="31">
        <v>92</v>
      </c>
      <c r="D216" s="31">
        <f>0.36*C216</f>
        <v>33.12</v>
      </c>
      <c r="E216" s="31">
        <f t="shared" si="50"/>
        <v>82.8</v>
      </c>
      <c r="F216" s="31">
        <v>85</v>
      </c>
      <c r="G216" s="31">
        <f t="shared" si="53"/>
        <v>99.35999999999999</v>
      </c>
      <c r="H216" s="31">
        <v>100</v>
      </c>
      <c r="I216" s="31">
        <f t="shared" si="54"/>
        <v>132.48</v>
      </c>
      <c r="J216" s="31">
        <v>135</v>
      </c>
      <c r="K216" s="31">
        <f t="shared" si="55"/>
        <v>198.71999999999997</v>
      </c>
      <c r="L216" s="31">
        <v>200</v>
      </c>
      <c r="M216" s="31">
        <f t="shared" si="56"/>
        <v>165.6</v>
      </c>
      <c r="N216" s="31">
        <v>170</v>
      </c>
      <c r="O216" s="31">
        <f t="shared" si="57"/>
        <v>198.71999999999997</v>
      </c>
      <c r="P216" s="31">
        <v>200</v>
      </c>
      <c r="Q216" s="31">
        <f t="shared" si="58"/>
        <v>298.08</v>
      </c>
      <c r="R216" s="31">
        <v>300</v>
      </c>
      <c r="W216" s="73"/>
      <c r="X216" s="30" t="s">
        <v>52</v>
      </c>
      <c r="Y216" s="31">
        <v>92</v>
      </c>
      <c r="Z216" s="31">
        <v>85</v>
      </c>
      <c r="AA216" s="31">
        <v>100</v>
      </c>
      <c r="AB216" s="31">
        <v>135</v>
      </c>
      <c r="AC216" s="31">
        <v>200</v>
      </c>
      <c r="AD216" s="31">
        <v>170</v>
      </c>
      <c r="AE216" s="31">
        <v>200</v>
      </c>
      <c r="AF216" s="31">
        <v>300</v>
      </c>
    </row>
    <row r="217" spans="1:32" ht="17.25">
      <c r="A217" s="73"/>
      <c r="B217" s="30" t="s">
        <v>4</v>
      </c>
      <c r="C217" s="31">
        <v>103</v>
      </c>
      <c r="D217" s="13">
        <f aca="true" t="shared" si="60" ref="D217:D222">0.36*100+(C217-100)*0.36*0.8</f>
        <v>36.864</v>
      </c>
      <c r="E217" s="31">
        <f t="shared" si="50"/>
        <v>92.16</v>
      </c>
      <c r="F217" s="31">
        <v>95</v>
      </c>
      <c r="G217" s="31">
        <f t="shared" si="53"/>
        <v>110.59199999999998</v>
      </c>
      <c r="H217" s="31">
        <v>115</v>
      </c>
      <c r="I217" s="31">
        <f t="shared" si="54"/>
        <v>147.456</v>
      </c>
      <c r="J217" s="31">
        <v>150</v>
      </c>
      <c r="K217" s="31">
        <f t="shared" si="55"/>
        <v>221.18399999999997</v>
      </c>
      <c r="L217" s="31">
        <v>225</v>
      </c>
      <c r="M217" s="31">
        <f t="shared" si="56"/>
        <v>184.32</v>
      </c>
      <c r="N217" s="31">
        <v>185</v>
      </c>
      <c r="O217" s="31">
        <f t="shared" si="57"/>
        <v>221.18399999999997</v>
      </c>
      <c r="P217" s="31">
        <v>225</v>
      </c>
      <c r="Q217" s="31">
        <f t="shared" si="58"/>
        <v>331.77599999999995</v>
      </c>
      <c r="R217" s="31">
        <v>335</v>
      </c>
      <c r="W217" s="73"/>
      <c r="X217" s="30" t="s">
        <v>4</v>
      </c>
      <c r="Y217" s="31">
        <v>103</v>
      </c>
      <c r="Z217" s="31">
        <v>95</v>
      </c>
      <c r="AA217" s="31">
        <v>115</v>
      </c>
      <c r="AB217" s="31">
        <v>150</v>
      </c>
      <c r="AC217" s="31">
        <v>225</v>
      </c>
      <c r="AD217" s="31">
        <v>185</v>
      </c>
      <c r="AE217" s="31">
        <v>225</v>
      </c>
      <c r="AF217" s="31">
        <v>335</v>
      </c>
    </row>
    <row r="218" spans="1:32" ht="17.25">
      <c r="A218" s="73"/>
      <c r="B218" s="30" t="s">
        <v>66</v>
      </c>
      <c r="C218" s="31">
        <v>124</v>
      </c>
      <c r="D218" s="13">
        <f t="shared" si="60"/>
        <v>42.912</v>
      </c>
      <c r="E218" s="31">
        <f t="shared" si="50"/>
        <v>107.28</v>
      </c>
      <c r="F218" s="31">
        <v>110</v>
      </c>
      <c r="G218" s="31">
        <f t="shared" si="53"/>
        <v>128.736</v>
      </c>
      <c r="H218" s="31">
        <v>130</v>
      </c>
      <c r="I218" s="31">
        <f t="shared" si="54"/>
        <v>171.648</v>
      </c>
      <c r="J218" s="31">
        <v>175</v>
      </c>
      <c r="K218" s="31">
        <f t="shared" si="55"/>
        <v>257.472</v>
      </c>
      <c r="L218" s="31">
        <v>260</v>
      </c>
      <c r="M218" s="31">
        <f t="shared" si="56"/>
        <v>214.56</v>
      </c>
      <c r="N218" s="31">
        <v>215</v>
      </c>
      <c r="O218" s="31">
        <f t="shared" si="57"/>
        <v>257.472</v>
      </c>
      <c r="P218" s="31">
        <v>260</v>
      </c>
      <c r="Q218" s="31">
        <f t="shared" si="58"/>
        <v>386.20799999999997</v>
      </c>
      <c r="R218" s="31">
        <v>390</v>
      </c>
      <c r="W218" s="73"/>
      <c r="X218" s="30" t="s">
        <v>66</v>
      </c>
      <c r="Y218" s="31">
        <v>124</v>
      </c>
      <c r="Z218" s="31">
        <v>110</v>
      </c>
      <c r="AA218" s="31">
        <v>130</v>
      </c>
      <c r="AB218" s="31">
        <v>175</v>
      </c>
      <c r="AC218" s="31">
        <v>260</v>
      </c>
      <c r="AD218" s="31">
        <v>215</v>
      </c>
      <c r="AE218" s="31">
        <v>260</v>
      </c>
      <c r="AF218" s="31">
        <v>390</v>
      </c>
    </row>
    <row r="219" spans="1:32" ht="17.25">
      <c r="A219" s="73"/>
      <c r="B219" s="30" t="s">
        <v>16</v>
      </c>
      <c r="C219" s="31">
        <v>137</v>
      </c>
      <c r="D219" s="13">
        <f t="shared" si="60"/>
        <v>46.656</v>
      </c>
      <c r="E219" s="31">
        <f t="shared" si="50"/>
        <v>116.64</v>
      </c>
      <c r="F219" s="31">
        <v>120</v>
      </c>
      <c r="G219" s="31">
        <f t="shared" si="53"/>
        <v>139.968</v>
      </c>
      <c r="H219" s="31">
        <v>140</v>
      </c>
      <c r="I219" s="31">
        <f t="shared" si="54"/>
        <v>186.624</v>
      </c>
      <c r="J219" s="31">
        <v>190</v>
      </c>
      <c r="K219" s="31">
        <f t="shared" si="55"/>
        <v>279.936</v>
      </c>
      <c r="L219" s="31">
        <v>280</v>
      </c>
      <c r="M219" s="31">
        <f t="shared" si="56"/>
        <v>233.28</v>
      </c>
      <c r="N219" s="31">
        <v>235</v>
      </c>
      <c r="O219" s="31">
        <f t="shared" si="57"/>
        <v>279.936</v>
      </c>
      <c r="P219" s="31">
        <v>280</v>
      </c>
      <c r="Q219" s="31">
        <f t="shared" si="58"/>
        <v>419.904</v>
      </c>
      <c r="R219" s="31">
        <v>420</v>
      </c>
      <c r="W219" s="73"/>
      <c r="X219" s="30" t="s">
        <v>16</v>
      </c>
      <c r="Y219" s="31">
        <v>137</v>
      </c>
      <c r="Z219" s="31">
        <v>120</v>
      </c>
      <c r="AA219" s="31">
        <v>140</v>
      </c>
      <c r="AB219" s="31">
        <v>190</v>
      </c>
      <c r="AC219" s="31">
        <v>280</v>
      </c>
      <c r="AD219" s="31">
        <v>235</v>
      </c>
      <c r="AE219" s="31">
        <v>280</v>
      </c>
      <c r="AF219" s="31">
        <v>420</v>
      </c>
    </row>
    <row r="220" spans="1:32" ht="14.25" customHeight="1">
      <c r="A220" s="73"/>
      <c r="B220" s="30" t="s">
        <v>69</v>
      </c>
      <c r="C220" s="31">
        <v>143</v>
      </c>
      <c r="D220" s="13">
        <f t="shared" si="60"/>
        <v>48.384</v>
      </c>
      <c r="E220" s="31">
        <f t="shared" si="50"/>
        <v>120.96000000000001</v>
      </c>
      <c r="F220" s="31">
        <v>125</v>
      </c>
      <c r="G220" s="31">
        <f t="shared" si="53"/>
        <v>145.152</v>
      </c>
      <c r="H220" s="31">
        <v>150</v>
      </c>
      <c r="I220" s="31">
        <f t="shared" si="54"/>
        <v>193.536</v>
      </c>
      <c r="J220" s="31">
        <v>195</v>
      </c>
      <c r="K220" s="31">
        <f t="shared" si="55"/>
        <v>290.304</v>
      </c>
      <c r="L220" s="31">
        <v>295</v>
      </c>
      <c r="M220" s="31">
        <f t="shared" si="56"/>
        <v>241.92000000000002</v>
      </c>
      <c r="N220" s="31">
        <v>245</v>
      </c>
      <c r="O220" s="31">
        <f t="shared" si="57"/>
        <v>290.304</v>
      </c>
      <c r="P220" s="31">
        <v>295</v>
      </c>
      <c r="Q220" s="31">
        <f t="shared" si="58"/>
        <v>435.456</v>
      </c>
      <c r="R220" s="31">
        <v>440</v>
      </c>
      <c r="W220" s="73"/>
      <c r="X220" s="30" t="s">
        <v>53</v>
      </c>
      <c r="Y220" s="31">
        <v>143</v>
      </c>
      <c r="Z220" s="31">
        <v>125</v>
      </c>
      <c r="AA220" s="31">
        <v>150</v>
      </c>
      <c r="AB220" s="31">
        <v>195</v>
      </c>
      <c r="AC220" s="31">
        <v>295</v>
      </c>
      <c r="AD220" s="31">
        <v>245</v>
      </c>
      <c r="AE220" s="31">
        <v>295</v>
      </c>
      <c r="AF220" s="31">
        <v>440</v>
      </c>
    </row>
    <row r="221" spans="1:32" ht="14.25" customHeight="1">
      <c r="A221" s="73"/>
      <c r="B221" s="30" t="s">
        <v>22</v>
      </c>
      <c r="C221" s="31">
        <v>148</v>
      </c>
      <c r="D221" s="13">
        <f t="shared" si="60"/>
        <v>49.824</v>
      </c>
      <c r="E221" s="31">
        <f t="shared" si="50"/>
        <v>124.56</v>
      </c>
      <c r="F221" s="31">
        <v>125</v>
      </c>
      <c r="G221" s="31">
        <f t="shared" si="53"/>
        <v>149.47199999999998</v>
      </c>
      <c r="H221" s="31">
        <v>150</v>
      </c>
      <c r="I221" s="31">
        <f t="shared" si="54"/>
        <v>199.296</v>
      </c>
      <c r="J221" s="31">
        <v>200</v>
      </c>
      <c r="K221" s="31">
        <f t="shared" si="55"/>
        <v>298.94399999999996</v>
      </c>
      <c r="L221" s="31">
        <v>300</v>
      </c>
      <c r="M221" s="31">
        <f t="shared" si="56"/>
        <v>249.12</v>
      </c>
      <c r="N221" s="31">
        <v>250</v>
      </c>
      <c r="O221" s="31">
        <f t="shared" si="57"/>
        <v>298.94399999999996</v>
      </c>
      <c r="P221" s="31">
        <v>300</v>
      </c>
      <c r="Q221" s="31">
        <f t="shared" si="58"/>
        <v>448.416</v>
      </c>
      <c r="R221" s="31">
        <v>450</v>
      </c>
      <c r="W221" s="73"/>
      <c r="X221" s="30" t="s">
        <v>22</v>
      </c>
      <c r="Y221" s="31">
        <v>148</v>
      </c>
      <c r="Z221" s="31">
        <v>125</v>
      </c>
      <c r="AA221" s="31">
        <v>150</v>
      </c>
      <c r="AB221" s="31">
        <v>200</v>
      </c>
      <c r="AC221" s="31">
        <v>300</v>
      </c>
      <c r="AD221" s="31">
        <v>250</v>
      </c>
      <c r="AE221" s="31">
        <v>300</v>
      </c>
      <c r="AF221" s="31">
        <v>450</v>
      </c>
    </row>
    <row r="222" spans="1:32" ht="14.25" customHeight="1">
      <c r="A222" s="73"/>
      <c r="B222" s="30" t="s">
        <v>58</v>
      </c>
      <c r="C222" s="31">
        <v>238</v>
      </c>
      <c r="D222" s="13">
        <f t="shared" si="60"/>
        <v>75.744</v>
      </c>
      <c r="E222" s="31">
        <f t="shared" si="50"/>
        <v>189.36</v>
      </c>
      <c r="F222" s="31">
        <v>190</v>
      </c>
      <c r="G222" s="31">
        <f t="shared" si="53"/>
        <v>227.232</v>
      </c>
      <c r="H222" s="31">
        <v>230</v>
      </c>
      <c r="I222" s="31">
        <f t="shared" si="54"/>
        <v>302.976</v>
      </c>
      <c r="J222" s="31">
        <v>305</v>
      </c>
      <c r="K222" s="31">
        <f t="shared" si="55"/>
        <v>454.464</v>
      </c>
      <c r="L222" s="31">
        <v>455</v>
      </c>
      <c r="M222" s="31">
        <f t="shared" si="56"/>
        <v>378.72</v>
      </c>
      <c r="N222" s="31">
        <v>380</v>
      </c>
      <c r="O222" s="31">
        <f t="shared" si="57"/>
        <v>454.464</v>
      </c>
      <c r="P222" s="31">
        <v>455</v>
      </c>
      <c r="Q222" s="31">
        <f t="shared" si="58"/>
        <v>681.696</v>
      </c>
      <c r="R222" s="31">
        <v>685</v>
      </c>
      <c r="W222" s="73"/>
      <c r="X222" s="30" t="s">
        <v>58</v>
      </c>
      <c r="Y222" s="31">
        <v>238</v>
      </c>
      <c r="Z222" s="31">
        <v>190</v>
      </c>
      <c r="AA222" s="31">
        <v>230</v>
      </c>
      <c r="AB222" s="31">
        <v>305</v>
      </c>
      <c r="AC222" s="31">
        <v>455</v>
      </c>
      <c r="AD222" s="31">
        <v>380</v>
      </c>
      <c r="AE222" s="31">
        <v>455</v>
      </c>
      <c r="AF222" s="31">
        <v>685</v>
      </c>
    </row>
    <row r="223" spans="1:32" ht="17.25">
      <c r="A223" s="73"/>
      <c r="B223" s="30" t="s">
        <v>23</v>
      </c>
      <c r="C223" s="31">
        <v>259</v>
      </c>
      <c r="D223" s="13">
        <f aca="true" t="shared" si="61" ref="D223:D229">0.36*100+0.36*150*0.8+(C223-250)*0.36*0.75</f>
        <v>81.63</v>
      </c>
      <c r="E223" s="31">
        <f t="shared" si="50"/>
        <v>204.075</v>
      </c>
      <c r="F223" s="31">
        <v>205</v>
      </c>
      <c r="G223" s="31">
        <f t="shared" si="53"/>
        <v>244.89</v>
      </c>
      <c r="H223" s="31">
        <v>245</v>
      </c>
      <c r="I223" s="31">
        <f t="shared" si="54"/>
        <v>326.52</v>
      </c>
      <c r="J223" s="31">
        <v>330</v>
      </c>
      <c r="K223" s="31">
        <f t="shared" si="55"/>
        <v>489.78</v>
      </c>
      <c r="L223" s="31">
        <v>490</v>
      </c>
      <c r="M223" s="31">
        <f t="shared" si="56"/>
        <v>408.15</v>
      </c>
      <c r="N223" s="31">
        <v>410</v>
      </c>
      <c r="O223" s="31">
        <f t="shared" si="57"/>
        <v>489.78</v>
      </c>
      <c r="P223" s="31">
        <v>490</v>
      </c>
      <c r="Q223" s="31">
        <f t="shared" si="58"/>
        <v>734.67</v>
      </c>
      <c r="R223" s="31">
        <v>735</v>
      </c>
      <c r="W223" s="73"/>
      <c r="X223" s="30" t="s">
        <v>23</v>
      </c>
      <c r="Y223" s="31">
        <v>259</v>
      </c>
      <c r="Z223" s="31">
        <v>205</v>
      </c>
      <c r="AA223" s="31">
        <v>245</v>
      </c>
      <c r="AB223" s="31">
        <v>330</v>
      </c>
      <c r="AC223" s="31">
        <v>490</v>
      </c>
      <c r="AD223" s="31">
        <v>410</v>
      </c>
      <c r="AE223" s="31">
        <v>490</v>
      </c>
      <c r="AF223" s="31">
        <v>735</v>
      </c>
    </row>
    <row r="224" spans="1:32" ht="17.25">
      <c r="A224" s="73"/>
      <c r="B224" s="30" t="s">
        <v>5</v>
      </c>
      <c r="C224" s="31">
        <v>275</v>
      </c>
      <c r="D224" s="13">
        <f t="shared" si="61"/>
        <v>85.95</v>
      </c>
      <c r="E224" s="31">
        <f t="shared" si="50"/>
        <v>214.875</v>
      </c>
      <c r="F224" s="31">
        <v>215</v>
      </c>
      <c r="G224" s="31">
        <f t="shared" si="53"/>
        <v>257.85</v>
      </c>
      <c r="H224" s="31">
        <v>260</v>
      </c>
      <c r="I224" s="31">
        <f t="shared" si="54"/>
        <v>343.8</v>
      </c>
      <c r="J224" s="31">
        <v>345</v>
      </c>
      <c r="K224" s="31">
        <f t="shared" si="55"/>
        <v>515.7</v>
      </c>
      <c r="L224" s="31">
        <v>520</v>
      </c>
      <c r="M224" s="31">
        <f t="shared" si="56"/>
        <v>429.75</v>
      </c>
      <c r="N224" s="31">
        <v>430</v>
      </c>
      <c r="O224" s="31">
        <f t="shared" si="57"/>
        <v>515.7</v>
      </c>
      <c r="P224" s="31">
        <v>520</v>
      </c>
      <c r="Q224" s="31">
        <f t="shared" si="58"/>
        <v>773.5500000000001</v>
      </c>
      <c r="R224" s="31">
        <v>775</v>
      </c>
      <c r="W224" s="73"/>
      <c r="X224" s="30" t="s">
        <v>5</v>
      </c>
      <c r="Y224" s="31">
        <v>275</v>
      </c>
      <c r="Z224" s="31">
        <v>215</v>
      </c>
      <c r="AA224" s="31">
        <v>260</v>
      </c>
      <c r="AB224" s="31">
        <v>345</v>
      </c>
      <c r="AC224" s="31">
        <v>520</v>
      </c>
      <c r="AD224" s="31">
        <v>430</v>
      </c>
      <c r="AE224" s="31">
        <v>520</v>
      </c>
      <c r="AF224" s="31">
        <v>775</v>
      </c>
    </row>
    <row r="225" spans="1:32" ht="17.25">
      <c r="A225" s="73"/>
      <c r="B225" s="30" t="s">
        <v>9</v>
      </c>
      <c r="C225" s="31">
        <v>285</v>
      </c>
      <c r="D225" s="13">
        <f t="shared" si="61"/>
        <v>88.65</v>
      </c>
      <c r="E225" s="31">
        <f t="shared" si="50"/>
        <v>221.625</v>
      </c>
      <c r="F225" s="31">
        <v>225</v>
      </c>
      <c r="G225" s="31">
        <f t="shared" si="53"/>
        <v>265.95000000000005</v>
      </c>
      <c r="H225" s="31">
        <v>270</v>
      </c>
      <c r="I225" s="31">
        <f t="shared" si="54"/>
        <v>354.6</v>
      </c>
      <c r="J225" s="31">
        <v>355</v>
      </c>
      <c r="K225" s="31">
        <f t="shared" si="55"/>
        <v>531.9000000000001</v>
      </c>
      <c r="L225" s="31">
        <v>535</v>
      </c>
      <c r="M225" s="31">
        <f t="shared" si="56"/>
        <v>443.25</v>
      </c>
      <c r="N225" s="31">
        <v>445</v>
      </c>
      <c r="O225" s="31">
        <f t="shared" si="57"/>
        <v>531.9000000000001</v>
      </c>
      <c r="P225" s="31">
        <v>535</v>
      </c>
      <c r="Q225" s="31">
        <f t="shared" si="58"/>
        <v>797.85</v>
      </c>
      <c r="R225" s="31">
        <v>800</v>
      </c>
      <c r="W225" s="73"/>
      <c r="X225" s="30" t="s">
        <v>9</v>
      </c>
      <c r="Y225" s="31">
        <v>285</v>
      </c>
      <c r="Z225" s="31">
        <v>225</v>
      </c>
      <c r="AA225" s="31">
        <v>270</v>
      </c>
      <c r="AB225" s="31">
        <v>355</v>
      </c>
      <c r="AC225" s="31">
        <v>535</v>
      </c>
      <c r="AD225" s="31">
        <v>445</v>
      </c>
      <c r="AE225" s="31">
        <v>535</v>
      </c>
      <c r="AF225" s="31">
        <v>800</v>
      </c>
    </row>
    <row r="226" spans="1:32" ht="17.25">
      <c r="A226" s="73"/>
      <c r="B226" s="30" t="s">
        <v>25</v>
      </c>
      <c r="C226" s="31">
        <v>306</v>
      </c>
      <c r="D226" s="13">
        <f t="shared" si="61"/>
        <v>94.32000000000001</v>
      </c>
      <c r="E226" s="31">
        <f t="shared" si="50"/>
        <v>235.8</v>
      </c>
      <c r="F226" s="31">
        <v>240</v>
      </c>
      <c r="G226" s="31">
        <f t="shared" si="53"/>
        <v>282.96000000000004</v>
      </c>
      <c r="H226" s="31">
        <v>285</v>
      </c>
      <c r="I226" s="31">
        <f t="shared" si="54"/>
        <v>377.28000000000003</v>
      </c>
      <c r="J226" s="31">
        <v>380</v>
      </c>
      <c r="K226" s="31">
        <f t="shared" si="55"/>
        <v>565.9200000000001</v>
      </c>
      <c r="L226" s="31">
        <v>570</v>
      </c>
      <c r="M226" s="31">
        <f t="shared" si="56"/>
        <v>471.6</v>
      </c>
      <c r="N226" s="31">
        <v>475</v>
      </c>
      <c r="O226" s="31">
        <f t="shared" si="57"/>
        <v>565.9200000000001</v>
      </c>
      <c r="P226" s="31">
        <v>570</v>
      </c>
      <c r="Q226" s="31">
        <f t="shared" si="58"/>
        <v>848.8800000000001</v>
      </c>
      <c r="R226" s="31">
        <v>850</v>
      </c>
      <c r="W226" s="73"/>
      <c r="X226" s="30" t="s">
        <v>25</v>
      </c>
      <c r="Y226" s="31">
        <v>306</v>
      </c>
      <c r="Z226" s="31">
        <v>240</v>
      </c>
      <c r="AA226" s="31">
        <v>285</v>
      </c>
      <c r="AB226" s="31">
        <v>380</v>
      </c>
      <c r="AC226" s="31">
        <v>570</v>
      </c>
      <c r="AD226" s="31">
        <v>475</v>
      </c>
      <c r="AE226" s="31">
        <v>570</v>
      </c>
      <c r="AF226" s="31">
        <v>850</v>
      </c>
    </row>
    <row r="227" spans="1:32" ht="17.25">
      <c r="A227" s="73"/>
      <c r="B227" s="30" t="s">
        <v>7</v>
      </c>
      <c r="C227" s="31">
        <v>322</v>
      </c>
      <c r="D227" s="13">
        <f t="shared" si="61"/>
        <v>98.64</v>
      </c>
      <c r="E227" s="31">
        <f t="shared" si="50"/>
        <v>246.6</v>
      </c>
      <c r="F227" s="31">
        <v>250</v>
      </c>
      <c r="G227" s="31">
        <f t="shared" si="53"/>
        <v>295.92</v>
      </c>
      <c r="H227" s="31">
        <v>300</v>
      </c>
      <c r="I227" s="31">
        <f t="shared" si="54"/>
        <v>394.56</v>
      </c>
      <c r="J227" s="31">
        <v>395</v>
      </c>
      <c r="K227" s="31">
        <f t="shared" si="55"/>
        <v>591.84</v>
      </c>
      <c r="L227" s="31">
        <v>595</v>
      </c>
      <c r="M227" s="31">
        <f t="shared" si="56"/>
        <v>493.2</v>
      </c>
      <c r="N227" s="31">
        <v>495</v>
      </c>
      <c r="O227" s="31">
        <f t="shared" si="57"/>
        <v>591.84</v>
      </c>
      <c r="P227" s="31">
        <v>595</v>
      </c>
      <c r="Q227" s="31">
        <f t="shared" si="58"/>
        <v>887.76</v>
      </c>
      <c r="R227" s="31">
        <v>890</v>
      </c>
      <c r="W227" s="73"/>
      <c r="X227" s="30" t="s">
        <v>7</v>
      </c>
      <c r="Y227" s="31">
        <v>322</v>
      </c>
      <c r="Z227" s="31">
        <v>250</v>
      </c>
      <c r="AA227" s="31">
        <v>300</v>
      </c>
      <c r="AB227" s="31">
        <v>395</v>
      </c>
      <c r="AC227" s="31">
        <v>595</v>
      </c>
      <c r="AD227" s="31">
        <v>495</v>
      </c>
      <c r="AE227" s="31">
        <v>595</v>
      </c>
      <c r="AF227" s="31">
        <v>890</v>
      </c>
    </row>
    <row r="228" spans="1:32" ht="15" customHeight="1">
      <c r="A228" s="73"/>
      <c r="B228" s="30" t="s">
        <v>35</v>
      </c>
      <c r="C228" s="31">
        <v>339</v>
      </c>
      <c r="D228" s="13">
        <f t="shared" si="61"/>
        <v>103.23</v>
      </c>
      <c r="E228" s="31">
        <f t="shared" si="50"/>
        <v>258.075</v>
      </c>
      <c r="F228" s="31">
        <v>260</v>
      </c>
      <c r="G228" s="31">
        <f t="shared" si="53"/>
        <v>309.69</v>
      </c>
      <c r="H228" s="31">
        <v>305</v>
      </c>
      <c r="I228" s="31">
        <f t="shared" si="54"/>
        <v>412.92</v>
      </c>
      <c r="J228" s="31">
        <v>415</v>
      </c>
      <c r="K228" s="31">
        <f t="shared" si="55"/>
        <v>619.38</v>
      </c>
      <c r="L228" s="31">
        <v>620</v>
      </c>
      <c r="M228" s="31">
        <f t="shared" si="56"/>
        <v>516.15</v>
      </c>
      <c r="N228" s="31">
        <v>520</v>
      </c>
      <c r="O228" s="31">
        <f t="shared" si="57"/>
        <v>619.38</v>
      </c>
      <c r="P228" s="31">
        <v>620</v>
      </c>
      <c r="Q228" s="31">
        <f t="shared" si="58"/>
        <v>929.07</v>
      </c>
      <c r="R228" s="31">
        <v>930</v>
      </c>
      <c r="W228" s="73"/>
      <c r="X228" s="30" t="s">
        <v>35</v>
      </c>
      <c r="Y228" s="31">
        <v>339</v>
      </c>
      <c r="Z228" s="31">
        <v>260</v>
      </c>
      <c r="AA228" s="31">
        <v>305</v>
      </c>
      <c r="AB228" s="31">
        <v>415</v>
      </c>
      <c r="AC228" s="31">
        <v>620</v>
      </c>
      <c r="AD228" s="31">
        <v>520</v>
      </c>
      <c r="AE228" s="31">
        <v>620</v>
      </c>
      <c r="AF228" s="31">
        <v>930</v>
      </c>
    </row>
    <row r="229" spans="1:32" ht="17.25">
      <c r="A229" s="74"/>
      <c r="B229" s="30" t="s">
        <v>32</v>
      </c>
      <c r="C229" s="31">
        <v>356</v>
      </c>
      <c r="D229" s="13">
        <f t="shared" si="61"/>
        <v>107.82</v>
      </c>
      <c r="E229" s="31">
        <f t="shared" si="50"/>
        <v>269.54999999999995</v>
      </c>
      <c r="F229" s="31">
        <v>270</v>
      </c>
      <c r="G229" s="31">
        <f t="shared" si="53"/>
        <v>323.46</v>
      </c>
      <c r="H229" s="31">
        <v>325</v>
      </c>
      <c r="I229" s="31">
        <f t="shared" si="54"/>
        <v>431.28</v>
      </c>
      <c r="J229" s="31">
        <v>435</v>
      </c>
      <c r="K229" s="31">
        <f t="shared" si="55"/>
        <v>646.92</v>
      </c>
      <c r="L229" s="31">
        <v>650</v>
      </c>
      <c r="M229" s="31">
        <f t="shared" si="56"/>
        <v>539.0999999999999</v>
      </c>
      <c r="N229" s="31">
        <v>540</v>
      </c>
      <c r="O229" s="31">
        <f t="shared" si="57"/>
        <v>646.92</v>
      </c>
      <c r="P229" s="31">
        <v>650</v>
      </c>
      <c r="Q229" s="31">
        <f t="shared" si="58"/>
        <v>970.3799999999999</v>
      </c>
      <c r="R229" s="31">
        <v>975</v>
      </c>
      <c r="W229" s="74"/>
      <c r="X229" s="30" t="s">
        <v>32</v>
      </c>
      <c r="Y229" s="31">
        <v>356</v>
      </c>
      <c r="Z229" s="31">
        <v>270</v>
      </c>
      <c r="AA229" s="31">
        <v>325</v>
      </c>
      <c r="AB229" s="31">
        <v>435</v>
      </c>
      <c r="AC229" s="31">
        <v>650</v>
      </c>
      <c r="AD229" s="31">
        <v>540</v>
      </c>
      <c r="AE229" s="31">
        <v>650</v>
      </c>
      <c r="AF229" s="31">
        <v>975</v>
      </c>
    </row>
    <row r="230" spans="1:32" ht="17.25">
      <c r="A230" s="72" t="s">
        <v>39</v>
      </c>
      <c r="B230" s="30" t="s">
        <v>24</v>
      </c>
      <c r="C230" s="31">
        <v>58</v>
      </c>
      <c r="D230" s="31">
        <f>0.36*C230</f>
        <v>20.88</v>
      </c>
      <c r="E230" s="31">
        <f t="shared" si="50"/>
        <v>52.199999999999996</v>
      </c>
      <c r="F230" s="31">
        <v>55</v>
      </c>
      <c r="G230" s="31">
        <f t="shared" si="53"/>
        <v>62.64</v>
      </c>
      <c r="H230" s="31">
        <v>65</v>
      </c>
      <c r="I230" s="31">
        <f t="shared" si="54"/>
        <v>83.52</v>
      </c>
      <c r="J230" s="31">
        <v>85</v>
      </c>
      <c r="K230" s="31">
        <f t="shared" si="55"/>
        <v>125.28</v>
      </c>
      <c r="L230" s="31">
        <v>130</v>
      </c>
      <c r="M230" s="31">
        <f t="shared" si="56"/>
        <v>104.39999999999999</v>
      </c>
      <c r="N230" s="31">
        <v>105</v>
      </c>
      <c r="O230" s="31">
        <f t="shared" si="57"/>
        <v>125.28</v>
      </c>
      <c r="P230" s="31">
        <v>130</v>
      </c>
      <c r="Q230" s="31">
        <f t="shared" si="58"/>
        <v>187.92</v>
      </c>
      <c r="R230" s="31">
        <v>190</v>
      </c>
      <c r="W230" s="72" t="s">
        <v>39</v>
      </c>
      <c r="X230" s="30" t="s">
        <v>24</v>
      </c>
      <c r="Y230" s="31">
        <v>58</v>
      </c>
      <c r="Z230" s="31">
        <v>55</v>
      </c>
      <c r="AA230" s="31">
        <v>65</v>
      </c>
      <c r="AB230" s="31">
        <v>85</v>
      </c>
      <c r="AC230" s="31">
        <v>130</v>
      </c>
      <c r="AD230" s="31">
        <v>105</v>
      </c>
      <c r="AE230" s="31">
        <v>130</v>
      </c>
      <c r="AF230" s="31">
        <v>190</v>
      </c>
    </row>
    <row r="231" spans="1:32" ht="17.25">
      <c r="A231" s="73"/>
      <c r="B231" s="30" t="s">
        <v>52</v>
      </c>
      <c r="C231" s="31">
        <v>84</v>
      </c>
      <c r="D231" s="31">
        <f>0.36*C231</f>
        <v>30.24</v>
      </c>
      <c r="E231" s="31">
        <f t="shared" si="50"/>
        <v>75.6</v>
      </c>
      <c r="F231" s="31">
        <v>80</v>
      </c>
      <c r="G231" s="31">
        <f t="shared" si="53"/>
        <v>90.72</v>
      </c>
      <c r="H231" s="31">
        <v>95</v>
      </c>
      <c r="I231" s="31">
        <f t="shared" si="54"/>
        <v>120.96</v>
      </c>
      <c r="J231" s="31">
        <v>125</v>
      </c>
      <c r="K231" s="31">
        <f t="shared" si="55"/>
        <v>181.44</v>
      </c>
      <c r="L231" s="31">
        <v>185</v>
      </c>
      <c r="M231" s="31">
        <f t="shared" si="56"/>
        <v>151.2</v>
      </c>
      <c r="N231" s="31">
        <v>155</v>
      </c>
      <c r="O231" s="31">
        <f t="shared" si="57"/>
        <v>181.44</v>
      </c>
      <c r="P231" s="31">
        <v>185</v>
      </c>
      <c r="Q231" s="31">
        <f t="shared" si="58"/>
        <v>272.15999999999997</v>
      </c>
      <c r="R231" s="31">
        <v>275</v>
      </c>
      <c r="W231" s="73"/>
      <c r="X231" s="30" t="s">
        <v>52</v>
      </c>
      <c r="Y231" s="31">
        <v>84</v>
      </c>
      <c r="Z231" s="31">
        <v>80</v>
      </c>
      <c r="AA231" s="31">
        <v>95</v>
      </c>
      <c r="AB231" s="31">
        <v>125</v>
      </c>
      <c r="AC231" s="31">
        <v>185</v>
      </c>
      <c r="AD231" s="31">
        <v>155</v>
      </c>
      <c r="AE231" s="31">
        <v>185</v>
      </c>
      <c r="AF231" s="31">
        <v>275</v>
      </c>
    </row>
    <row r="232" spans="1:32" ht="17.25">
      <c r="A232" s="73"/>
      <c r="B232" s="30" t="s">
        <v>4</v>
      </c>
      <c r="C232" s="31">
        <v>95</v>
      </c>
      <c r="D232" s="31">
        <f>0.36*C232</f>
        <v>34.199999999999996</v>
      </c>
      <c r="E232" s="31">
        <f t="shared" si="50"/>
        <v>85.49999999999999</v>
      </c>
      <c r="F232" s="31">
        <v>90</v>
      </c>
      <c r="G232" s="31">
        <f t="shared" si="53"/>
        <v>102.6</v>
      </c>
      <c r="H232" s="31">
        <v>105</v>
      </c>
      <c r="I232" s="31">
        <f t="shared" si="54"/>
        <v>136.79999999999998</v>
      </c>
      <c r="J232" s="31">
        <v>140</v>
      </c>
      <c r="K232" s="31">
        <f t="shared" si="55"/>
        <v>205.2</v>
      </c>
      <c r="L232" s="31">
        <v>210</v>
      </c>
      <c r="M232" s="31">
        <f t="shared" si="56"/>
        <v>170.99999999999997</v>
      </c>
      <c r="N232" s="31">
        <v>175</v>
      </c>
      <c r="O232" s="31">
        <f t="shared" si="57"/>
        <v>205.2</v>
      </c>
      <c r="P232" s="31">
        <v>210</v>
      </c>
      <c r="Q232" s="31">
        <f t="shared" si="58"/>
        <v>307.79999999999995</v>
      </c>
      <c r="R232" s="31">
        <v>310</v>
      </c>
      <c r="W232" s="73"/>
      <c r="X232" s="30" t="s">
        <v>4</v>
      </c>
      <c r="Y232" s="31">
        <v>95</v>
      </c>
      <c r="Z232" s="31">
        <v>90</v>
      </c>
      <c r="AA232" s="31">
        <v>105</v>
      </c>
      <c r="AB232" s="31">
        <v>140</v>
      </c>
      <c r="AC232" s="31">
        <v>210</v>
      </c>
      <c r="AD232" s="31">
        <v>175</v>
      </c>
      <c r="AE232" s="31">
        <v>210</v>
      </c>
      <c r="AF232" s="31">
        <v>310</v>
      </c>
    </row>
    <row r="233" spans="1:32" ht="17.25">
      <c r="A233" s="73"/>
      <c r="B233" s="30" t="s">
        <v>66</v>
      </c>
      <c r="C233" s="31">
        <v>116</v>
      </c>
      <c r="D233" s="13">
        <f>0.36*100+(C233-100)*0.36*0.8</f>
        <v>40.608</v>
      </c>
      <c r="E233" s="31">
        <f t="shared" si="50"/>
        <v>101.52</v>
      </c>
      <c r="F233" s="31">
        <v>105</v>
      </c>
      <c r="G233" s="31">
        <f t="shared" si="53"/>
        <v>121.82399999999998</v>
      </c>
      <c r="H233" s="31">
        <v>125</v>
      </c>
      <c r="I233" s="31">
        <f t="shared" si="54"/>
        <v>162.432</v>
      </c>
      <c r="J233" s="31">
        <v>165</v>
      </c>
      <c r="K233" s="31">
        <f t="shared" si="55"/>
        <v>243.64799999999997</v>
      </c>
      <c r="L233" s="31">
        <v>245</v>
      </c>
      <c r="M233" s="31">
        <f t="shared" si="56"/>
        <v>203.04</v>
      </c>
      <c r="N233" s="31">
        <v>205</v>
      </c>
      <c r="O233" s="31">
        <f t="shared" si="57"/>
        <v>243.64799999999997</v>
      </c>
      <c r="P233" s="31">
        <v>245</v>
      </c>
      <c r="Q233" s="31">
        <f t="shared" si="58"/>
        <v>365.472</v>
      </c>
      <c r="R233" s="31">
        <v>370</v>
      </c>
      <c r="W233" s="73"/>
      <c r="X233" s="30" t="s">
        <v>66</v>
      </c>
      <c r="Y233" s="31">
        <v>116</v>
      </c>
      <c r="Z233" s="31">
        <v>105</v>
      </c>
      <c r="AA233" s="31">
        <v>125</v>
      </c>
      <c r="AB233" s="31">
        <v>165</v>
      </c>
      <c r="AC233" s="31">
        <v>245</v>
      </c>
      <c r="AD233" s="31">
        <v>205</v>
      </c>
      <c r="AE233" s="31">
        <v>245</v>
      </c>
      <c r="AF233" s="31">
        <v>370</v>
      </c>
    </row>
    <row r="234" spans="1:32" ht="17.25">
      <c r="A234" s="73"/>
      <c r="B234" s="30" t="s">
        <v>16</v>
      </c>
      <c r="C234" s="31">
        <v>129</v>
      </c>
      <c r="D234" s="13">
        <f>0.36*100+(C234-100)*0.36*0.8</f>
        <v>44.352000000000004</v>
      </c>
      <c r="E234" s="31">
        <f t="shared" si="50"/>
        <v>110.88000000000001</v>
      </c>
      <c r="F234" s="31">
        <v>115</v>
      </c>
      <c r="G234" s="31">
        <f t="shared" si="53"/>
        <v>133.056</v>
      </c>
      <c r="H234" s="31">
        <v>135</v>
      </c>
      <c r="I234" s="31">
        <f t="shared" si="54"/>
        <v>177.40800000000002</v>
      </c>
      <c r="J234" s="31">
        <v>180</v>
      </c>
      <c r="K234" s="31">
        <f t="shared" si="55"/>
        <v>266.112</v>
      </c>
      <c r="L234" s="31">
        <v>270</v>
      </c>
      <c r="M234" s="31">
        <f t="shared" si="56"/>
        <v>221.76000000000002</v>
      </c>
      <c r="N234" s="31">
        <v>225</v>
      </c>
      <c r="O234" s="31">
        <f t="shared" si="57"/>
        <v>266.112</v>
      </c>
      <c r="P234" s="31">
        <v>270</v>
      </c>
      <c r="Q234" s="31">
        <f t="shared" si="58"/>
        <v>399.168</v>
      </c>
      <c r="R234" s="31">
        <v>400</v>
      </c>
      <c r="W234" s="73"/>
      <c r="X234" s="30" t="s">
        <v>16</v>
      </c>
      <c r="Y234" s="31">
        <v>129</v>
      </c>
      <c r="Z234" s="31">
        <v>115</v>
      </c>
      <c r="AA234" s="31">
        <v>135</v>
      </c>
      <c r="AB234" s="31">
        <v>180</v>
      </c>
      <c r="AC234" s="31">
        <v>270</v>
      </c>
      <c r="AD234" s="31">
        <v>225</v>
      </c>
      <c r="AE234" s="31">
        <v>270</v>
      </c>
      <c r="AF234" s="31">
        <v>400</v>
      </c>
    </row>
    <row r="235" spans="1:32" ht="12.75" customHeight="1">
      <c r="A235" s="73"/>
      <c r="B235" s="30" t="s">
        <v>69</v>
      </c>
      <c r="C235" s="31">
        <v>135</v>
      </c>
      <c r="D235" s="13">
        <f>0.36*100+(C235-100)*0.36*0.8</f>
        <v>46.08</v>
      </c>
      <c r="E235" s="31">
        <f t="shared" si="50"/>
        <v>115.19999999999999</v>
      </c>
      <c r="F235" s="31">
        <v>120</v>
      </c>
      <c r="G235" s="31">
        <f t="shared" si="53"/>
        <v>138.24</v>
      </c>
      <c r="H235" s="31">
        <v>140</v>
      </c>
      <c r="I235" s="31">
        <f t="shared" si="54"/>
        <v>184.32</v>
      </c>
      <c r="J235" s="31">
        <v>185</v>
      </c>
      <c r="K235" s="31">
        <f t="shared" si="55"/>
        <v>276.48</v>
      </c>
      <c r="L235" s="31">
        <v>280</v>
      </c>
      <c r="M235" s="31">
        <f t="shared" si="56"/>
        <v>230.39999999999998</v>
      </c>
      <c r="N235" s="31">
        <v>235</v>
      </c>
      <c r="O235" s="31">
        <f t="shared" si="57"/>
        <v>276.48</v>
      </c>
      <c r="P235" s="31">
        <v>280</v>
      </c>
      <c r="Q235" s="31">
        <f t="shared" si="58"/>
        <v>414.71999999999997</v>
      </c>
      <c r="R235" s="31">
        <v>415</v>
      </c>
      <c r="W235" s="73"/>
      <c r="X235" s="30" t="s">
        <v>53</v>
      </c>
      <c r="Y235" s="31">
        <v>135</v>
      </c>
      <c r="Z235" s="31">
        <v>120</v>
      </c>
      <c r="AA235" s="31">
        <v>140</v>
      </c>
      <c r="AB235" s="31">
        <v>185</v>
      </c>
      <c r="AC235" s="31">
        <v>280</v>
      </c>
      <c r="AD235" s="31">
        <v>235</v>
      </c>
      <c r="AE235" s="31">
        <v>280</v>
      </c>
      <c r="AF235" s="31">
        <v>415</v>
      </c>
    </row>
    <row r="236" spans="1:32" ht="12.75" customHeight="1">
      <c r="A236" s="73"/>
      <c r="B236" s="30" t="s">
        <v>22</v>
      </c>
      <c r="C236" s="31">
        <v>140</v>
      </c>
      <c r="D236" s="13">
        <f>0.36*100+(C236-100)*0.36*0.8</f>
        <v>47.519999999999996</v>
      </c>
      <c r="E236" s="31">
        <f t="shared" si="50"/>
        <v>118.79999999999998</v>
      </c>
      <c r="F236" s="31">
        <v>120</v>
      </c>
      <c r="G236" s="31">
        <f t="shared" si="53"/>
        <v>142.56</v>
      </c>
      <c r="H236" s="31">
        <v>145</v>
      </c>
      <c r="I236" s="31">
        <f t="shared" si="54"/>
        <v>190.07999999999998</v>
      </c>
      <c r="J236" s="31">
        <v>195</v>
      </c>
      <c r="K236" s="31">
        <f t="shared" si="55"/>
        <v>285.12</v>
      </c>
      <c r="L236" s="31">
        <v>290</v>
      </c>
      <c r="M236" s="31">
        <f t="shared" si="56"/>
        <v>237.59999999999997</v>
      </c>
      <c r="N236" s="31">
        <v>240</v>
      </c>
      <c r="O236" s="31">
        <f t="shared" si="57"/>
        <v>285.12</v>
      </c>
      <c r="P236" s="31">
        <v>290</v>
      </c>
      <c r="Q236" s="31">
        <f t="shared" si="58"/>
        <v>427.67999999999995</v>
      </c>
      <c r="R236" s="31">
        <v>430</v>
      </c>
      <c r="W236" s="73"/>
      <c r="X236" s="30" t="s">
        <v>22</v>
      </c>
      <c r="Y236" s="31">
        <v>140</v>
      </c>
      <c r="Z236" s="31">
        <v>120</v>
      </c>
      <c r="AA236" s="31">
        <v>145</v>
      </c>
      <c r="AB236" s="31">
        <v>195</v>
      </c>
      <c r="AC236" s="31">
        <v>290</v>
      </c>
      <c r="AD236" s="31">
        <v>240</v>
      </c>
      <c r="AE236" s="31">
        <v>290</v>
      </c>
      <c r="AF236" s="31">
        <v>430</v>
      </c>
    </row>
    <row r="237" spans="1:32" ht="12.75" customHeight="1">
      <c r="A237" s="73"/>
      <c r="B237" s="30" t="s">
        <v>58</v>
      </c>
      <c r="C237" s="31">
        <v>230</v>
      </c>
      <c r="D237" s="13">
        <f>0.36*100+(C237-100)*0.36*0.8</f>
        <v>73.44</v>
      </c>
      <c r="E237" s="31">
        <f t="shared" si="50"/>
        <v>183.6</v>
      </c>
      <c r="F237" s="31">
        <v>185</v>
      </c>
      <c r="G237" s="31">
        <f t="shared" si="53"/>
        <v>220.32</v>
      </c>
      <c r="H237" s="31">
        <v>225</v>
      </c>
      <c r="I237" s="31">
        <f t="shared" si="54"/>
        <v>293.76</v>
      </c>
      <c r="J237" s="31">
        <v>295</v>
      </c>
      <c r="K237" s="31">
        <f t="shared" si="55"/>
        <v>440.64</v>
      </c>
      <c r="L237" s="31">
        <v>445</v>
      </c>
      <c r="M237" s="31">
        <f t="shared" si="56"/>
        <v>367.2</v>
      </c>
      <c r="N237" s="31">
        <v>370</v>
      </c>
      <c r="O237" s="31">
        <f t="shared" si="57"/>
        <v>440.64</v>
      </c>
      <c r="P237" s="31">
        <v>445</v>
      </c>
      <c r="Q237" s="31">
        <f t="shared" si="58"/>
        <v>660.96</v>
      </c>
      <c r="R237" s="31">
        <v>665</v>
      </c>
      <c r="W237" s="73"/>
      <c r="X237" s="30" t="s">
        <v>58</v>
      </c>
      <c r="Y237" s="31">
        <v>230</v>
      </c>
      <c r="Z237" s="31">
        <v>185</v>
      </c>
      <c r="AA237" s="31">
        <v>225</v>
      </c>
      <c r="AB237" s="31">
        <v>295</v>
      </c>
      <c r="AC237" s="31">
        <v>445</v>
      </c>
      <c r="AD237" s="31">
        <v>370</v>
      </c>
      <c r="AE237" s="31">
        <v>445</v>
      </c>
      <c r="AF237" s="31">
        <v>665</v>
      </c>
    </row>
    <row r="238" spans="1:32" ht="17.25">
      <c r="A238" s="73"/>
      <c r="B238" s="30" t="s">
        <v>23</v>
      </c>
      <c r="C238" s="31">
        <v>251</v>
      </c>
      <c r="D238" s="13">
        <f aca="true" t="shared" si="62" ref="D238:D244">0.36*100+0.36*150*0.8+(C238-250)*0.36*0.75</f>
        <v>79.47</v>
      </c>
      <c r="E238" s="31">
        <f t="shared" si="50"/>
        <v>198.675</v>
      </c>
      <c r="F238" s="31">
        <v>200</v>
      </c>
      <c r="G238" s="31">
        <f t="shared" si="53"/>
        <v>238.41</v>
      </c>
      <c r="H238" s="31">
        <v>240</v>
      </c>
      <c r="I238" s="31">
        <f t="shared" si="54"/>
        <v>317.88</v>
      </c>
      <c r="J238" s="31">
        <v>320</v>
      </c>
      <c r="K238" s="31">
        <f t="shared" si="55"/>
        <v>476.82</v>
      </c>
      <c r="L238" s="31">
        <v>480</v>
      </c>
      <c r="M238" s="31">
        <f t="shared" si="56"/>
        <v>397.35</v>
      </c>
      <c r="N238" s="31">
        <v>400</v>
      </c>
      <c r="O238" s="31">
        <f t="shared" si="57"/>
        <v>476.82</v>
      </c>
      <c r="P238" s="31">
        <v>480</v>
      </c>
      <c r="Q238" s="31">
        <f t="shared" si="58"/>
        <v>715.23</v>
      </c>
      <c r="R238" s="31">
        <v>720</v>
      </c>
      <c r="W238" s="73"/>
      <c r="X238" s="30" t="s">
        <v>23</v>
      </c>
      <c r="Y238" s="31">
        <v>251</v>
      </c>
      <c r="Z238" s="31">
        <v>200</v>
      </c>
      <c r="AA238" s="31">
        <v>240</v>
      </c>
      <c r="AB238" s="31">
        <v>320</v>
      </c>
      <c r="AC238" s="31">
        <v>480</v>
      </c>
      <c r="AD238" s="31">
        <v>400</v>
      </c>
      <c r="AE238" s="31">
        <v>480</v>
      </c>
      <c r="AF238" s="31">
        <v>720</v>
      </c>
    </row>
    <row r="239" spans="1:32" ht="17.25">
      <c r="A239" s="73"/>
      <c r="B239" s="30" t="s">
        <v>5</v>
      </c>
      <c r="C239" s="31">
        <v>267</v>
      </c>
      <c r="D239" s="13">
        <f t="shared" si="62"/>
        <v>83.79</v>
      </c>
      <c r="E239" s="31">
        <f t="shared" si="50"/>
        <v>209.47500000000002</v>
      </c>
      <c r="F239" s="31">
        <v>210</v>
      </c>
      <c r="G239" s="31">
        <f t="shared" si="53"/>
        <v>251.37</v>
      </c>
      <c r="H239" s="31">
        <v>255</v>
      </c>
      <c r="I239" s="31">
        <f t="shared" si="54"/>
        <v>335.16</v>
      </c>
      <c r="J239" s="31">
        <v>340</v>
      </c>
      <c r="K239" s="31">
        <f t="shared" si="55"/>
        <v>502.74</v>
      </c>
      <c r="L239" s="31">
        <v>505</v>
      </c>
      <c r="M239" s="31">
        <f t="shared" si="56"/>
        <v>418.95000000000005</v>
      </c>
      <c r="N239" s="31">
        <v>420</v>
      </c>
      <c r="O239" s="31">
        <f t="shared" si="57"/>
        <v>502.74</v>
      </c>
      <c r="P239" s="31">
        <v>505</v>
      </c>
      <c r="Q239" s="31">
        <f t="shared" si="58"/>
        <v>754.11</v>
      </c>
      <c r="R239" s="31">
        <v>755</v>
      </c>
      <c r="W239" s="73"/>
      <c r="X239" s="30" t="s">
        <v>5</v>
      </c>
      <c r="Y239" s="31">
        <v>267</v>
      </c>
      <c r="Z239" s="31">
        <v>210</v>
      </c>
      <c r="AA239" s="31">
        <v>255</v>
      </c>
      <c r="AB239" s="31">
        <v>340</v>
      </c>
      <c r="AC239" s="31">
        <v>505</v>
      </c>
      <c r="AD239" s="31">
        <v>420</v>
      </c>
      <c r="AE239" s="31">
        <v>505</v>
      </c>
      <c r="AF239" s="31">
        <v>755</v>
      </c>
    </row>
    <row r="240" spans="1:32" ht="17.25">
      <c r="A240" s="73"/>
      <c r="B240" s="30" t="s">
        <v>9</v>
      </c>
      <c r="C240" s="31">
        <v>277</v>
      </c>
      <c r="D240" s="13">
        <f t="shared" si="62"/>
        <v>86.49000000000001</v>
      </c>
      <c r="E240" s="31">
        <f t="shared" si="50"/>
        <v>216.22500000000002</v>
      </c>
      <c r="F240" s="31">
        <v>220</v>
      </c>
      <c r="G240" s="31">
        <f t="shared" si="53"/>
        <v>259.47</v>
      </c>
      <c r="H240" s="31">
        <v>260</v>
      </c>
      <c r="I240" s="31">
        <f t="shared" si="54"/>
        <v>345.96000000000004</v>
      </c>
      <c r="J240" s="31">
        <v>350</v>
      </c>
      <c r="K240" s="31">
        <f t="shared" si="55"/>
        <v>518.94</v>
      </c>
      <c r="L240" s="31">
        <v>520</v>
      </c>
      <c r="M240" s="31">
        <f t="shared" si="56"/>
        <v>432.45000000000005</v>
      </c>
      <c r="N240" s="31">
        <v>435</v>
      </c>
      <c r="O240" s="31">
        <f t="shared" si="57"/>
        <v>518.94</v>
      </c>
      <c r="P240" s="31">
        <v>520</v>
      </c>
      <c r="Q240" s="31">
        <f t="shared" si="58"/>
        <v>778.4100000000001</v>
      </c>
      <c r="R240" s="31">
        <v>780</v>
      </c>
      <c r="W240" s="73"/>
      <c r="X240" s="30" t="s">
        <v>9</v>
      </c>
      <c r="Y240" s="31">
        <v>277</v>
      </c>
      <c r="Z240" s="31">
        <v>220</v>
      </c>
      <c r="AA240" s="31">
        <v>260</v>
      </c>
      <c r="AB240" s="31">
        <v>350</v>
      </c>
      <c r="AC240" s="31">
        <v>520</v>
      </c>
      <c r="AD240" s="31">
        <v>435</v>
      </c>
      <c r="AE240" s="31">
        <v>520</v>
      </c>
      <c r="AF240" s="31">
        <v>780</v>
      </c>
    </row>
    <row r="241" spans="1:32" ht="17.25">
      <c r="A241" s="73"/>
      <c r="B241" s="30" t="s">
        <v>25</v>
      </c>
      <c r="C241" s="31">
        <v>298</v>
      </c>
      <c r="D241" s="13">
        <f t="shared" si="62"/>
        <v>92.16</v>
      </c>
      <c r="E241" s="31">
        <f t="shared" si="50"/>
        <v>230.39999999999998</v>
      </c>
      <c r="F241" s="31">
        <v>235</v>
      </c>
      <c r="G241" s="31">
        <f t="shared" si="53"/>
        <v>276.48</v>
      </c>
      <c r="H241" s="31">
        <v>280</v>
      </c>
      <c r="I241" s="31">
        <f t="shared" si="54"/>
        <v>368.64</v>
      </c>
      <c r="J241" s="31">
        <v>370</v>
      </c>
      <c r="K241" s="31">
        <f t="shared" si="55"/>
        <v>552.96</v>
      </c>
      <c r="L241" s="31">
        <v>555</v>
      </c>
      <c r="M241" s="31">
        <f t="shared" si="56"/>
        <v>460.79999999999995</v>
      </c>
      <c r="N241" s="31">
        <v>465</v>
      </c>
      <c r="O241" s="31">
        <f t="shared" si="57"/>
        <v>552.96</v>
      </c>
      <c r="P241" s="31">
        <v>555</v>
      </c>
      <c r="Q241" s="31">
        <f t="shared" si="58"/>
        <v>829.4399999999999</v>
      </c>
      <c r="R241" s="31">
        <v>830</v>
      </c>
      <c r="W241" s="73"/>
      <c r="X241" s="30" t="s">
        <v>25</v>
      </c>
      <c r="Y241" s="31">
        <v>298</v>
      </c>
      <c r="Z241" s="31">
        <v>235</v>
      </c>
      <c r="AA241" s="31">
        <v>280</v>
      </c>
      <c r="AB241" s="31">
        <v>370</v>
      </c>
      <c r="AC241" s="31">
        <v>555</v>
      </c>
      <c r="AD241" s="31">
        <v>465</v>
      </c>
      <c r="AE241" s="31">
        <v>555</v>
      </c>
      <c r="AF241" s="31">
        <v>830</v>
      </c>
    </row>
    <row r="242" spans="1:32" ht="17.25">
      <c r="A242" s="73"/>
      <c r="B242" s="30" t="s">
        <v>7</v>
      </c>
      <c r="C242" s="31">
        <v>314</v>
      </c>
      <c r="D242" s="13">
        <f t="shared" si="62"/>
        <v>96.48</v>
      </c>
      <c r="E242" s="31">
        <f t="shared" si="50"/>
        <v>241.20000000000002</v>
      </c>
      <c r="F242" s="31">
        <v>245</v>
      </c>
      <c r="G242" s="31">
        <f t="shared" si="53"/>
        <v>289.44</v>
      </c>
      <c r="H242" s="31">
        <v>290</v>
      </c>
      <c r="I242" s="31">
        <f t="shared" si="54"/>
        <v>385.92</v>
      </c>
      <c r="J242" s="31">
        <v>390</v>
      </c>
      <c r="K242" s="31">
        <f t="shared" si="55"/>
        <v>578.88</v>
      </c>
      <c r="L242" s="31">
        <v>580</v>
      </c>
      <c r="M242" s="31">
        <f t="shared" si="56"/>
        <v>482.40000000000003</v>
      </c>
      <c r="N242" s="31">
        <v>485</v>
      </c>
      <c r="O242" s="31">
        <f t="shared" si="57"/>
        <v>578.88</v>
      </c>
      <c r="P242" s="31">
        <v>580</v>
      </c>
      <c r="Q242" s="31">
        <f t="shared" si="58"/>
        <v>868.32</v>
      </c>
      <c r="R242" s="31">
        <v>870</v>
      </c>
      <c r="W242" s="73"/>
      <c r="X242" s="30" t="s">
        <v>7</v>
      </c>
      <c r="Y242" s="31">
        <v>314</v>
      </c>
      <c r="Z242" s="31">
        <v>245</v>
      </c>
      <c r="AA242" s="31">
        <v>290</v>
      </c>
      <c r="AB242" s="31">
        <v>390</v>
      </c>
      <c r="AC242" s="31">
        <v>580</v>
      </c>
      <c r="AD242" s="31">
        <v>485</v>
      </c>
      <c r="AE242" s="31">
        <v>580</v>
      </c>
      <c r="AF242" s="31">
        <v>870</v>
      </c>
    </row>
    <row r="243" spans="1:32" ht="14.25" customHeight="1">
      <c r="A243" s="73"/>
      <c r="B243" s="30" t="s">
        <v>35</v>
      </c>
      <c r="C243" s="31">
        <v>331</v>
      </c>
      <c r="D243" s="13">
        <f t="shared" si="62"/>
        <v>101.07000000000001</v>
      </c>
      <c r="E243" s="31">
        <f t="shared" si="50"/>
        <v>252.675</v>
      </c>
      <c r="F243" s="31">
        <v>255</v>
      </c>
      <c r="G243" s="31">
        <f t="shared" si="53"/>
        <v>303.21000000000004</v>
      </c>
      <c r="H243" s="31">
        <v>305</v>
      </c>
      <c r="I243" s="31">
        <f t="shared" si="54"/>
        <v>404.28000000000003</v>
      </c>
      <c r="J243" s="31">
        <v>405</v>
      </c>
      <c r="K243" s="31">
        <f t="shared" si="55"/>
        <v>606.4200000000001</v>
      </c>
      <c r="L243" s="31">
        <v>610</v>
      </c>
      <c r="M243" s="31">
        <f t="shared" si="56"/>
        <v>505.35</v>
      </c>
      <c r="N243" s="31">
        <v>510</v>
      </c>
      <c r="O243" s="31">
        <f t="shared" si="57"/>
        <v>606.4200000000001</v>
      </c>
      <c r="P243" s="31">
        <v>610</v>
      </c>
      <c r="Q243" s="31">
        <f t="shared" si="58"/>
        <v>909.6300000000001</v>
      </c>
      <c r="R243" s="31">
        <v>910</v>
      </c>
      <c r="W243" s="73"/>
      <c r="X243" s="30" t="s">
        <v>35</v>
      </c>
      <c r="Y243" s="31">
        <v>331</v>
      </c>
      <c r="Z243" s="31">
        <v>255</v>
      </c>
      <c r="AA243" s="31">
        <v>305</v>
      </c>
      <c r="AB243" s="31">
        <v>405</v>
      </c>
      <c r="AC243" s="31">
        <v>610</v>
      </c>
      <c r="AD243" s="31">
        <v>510</v>
      </c>
      <c r="AE243" s="31">
        <v>610</v>
      </c>
      <c r="AF243" s="31">
        <v>910</v>
      </c>
    </row>
    <row r="244" spans="1:32" ht="17.25">
      <c r="A244" s="74"/>
      <c r="B244" s="30" t="s">
        <v>32</v>
      </c>
      <c r="C244" s="31">
        <v>348</v>
      </c>
      <c r="D244" s="13">
        <f t="shared" si="62"/>
        <v>105.66</v>
      </c>
      <c r="E244" s="31">
        <f t="shared" si="50"/>
        <v>264.15</v>
      </c>
      <c r="F244" s="31">
        <v>265</v>
      </c>
      <c r="G244" s="31">
        <f t="shared" si="53"/>
        <v>316.98</v>
      </c>
      <c r="H244" s="31">
        <v>320</v>
      </c>
      <c r="I244" s="31">
        <f t="shared" si="54"/>
        <v>422.64</v>
      </c>
      <c r="J244" s="31">
        <v>425</v>
      </c>
      <c r="K244" s="31">
        <f t="shared" si="55"/>
        <v>633.96</v>
      </c>
      <c r="L244" s="31">
        <v>635</v>
      </c>
      <c r="M244" s="31">
        <f t="shared" si="56"/>
        <v>528.3</v>
      </c>
      <c r="N244" s="31">
        <v>530</v>
      </c>
      <c r="O244" s="31">
        <f t="shared" si="57"/>
        <v>633.96</v>
      </c>
      <c r="P244" s="31">
        <v>635</v>
      </c>
      <c r="Q244" s="31">
        <f t="shared" si="58"/>
        <v>950.9399999999999</v>
      </c>
      <c r="R244" s="31">
        <v>955</v>
      </c>
      <c r="W244" s="74"/>
      <c r="X244" s="30" t="s">
        <v>32</v>
      </c>
      <c r="Y244" s="31">
        <v>348</v>
      </c>
      <c r="Z244" s="31">
        <v>265</v>
      </c>
      <c r="AA244" s="31">
        <v>320</v>
      </c>
      <c r="AB244" s="31">
        <v>425</v>
      </c>
      <c r="AC244" s="31">
        <v>635</v>
      </c>
      <c r="AD244" s="31">
        <v>530</v>
      </c>
      <c r="AE244" s="31">
        <v>635</v>
      </c>
      <c r="AF244" s="31">
        <v>955</v>
      </c>
    </row>
    <row r="245" spans="1:32" ht="17.25">
      <c r="A245" s="72" t="s">
        <v>24</v>
      </c>
      <c r="B245" s="30" t="s">
        <v>52</v>
      </c>
      <c r="C245" s="31">
        <v>26</v>
      </c>
      <c r="D245" s="31">
        <f aca="true" t="shared" si="63" ref="D245:D250">0.36*C245</f>
        <v>9.36</v>
      </c>
      <c r="E245" s="31">
        <f t="shared" si="50"/>
        <v>23.4</v>
      </c>
      <c r="F245" s="31">
        <v>35</v>
      </c>
      <c r="G245" s="31">
        <f t="shared" si="53"/>
        <v>28.08</v>
      </c>
      <c r="H245" s="31">
        <v>40</v>
      </c>
      <c r="I245" s="31">
        <f t="shared" si="54"/>
        <v>37.44</v>
      </c>
      <c r="J245" s="31">
        <v>80</v>
      </c>
      <c r="K245" s="31">
        <f t="shared" si="55"/>
        <v>56.16</v>
      </c>
      <c r="L245" s="31">
        <v>100</v>
      </c>
      <c r="M245" s="31">
        <f t="shared" si="56"/>
        <v>46.8</v>
      </c>
      <c r="N245" s="31">
        <v>90</v>
      </c>
      <c r="O245" s="31">
        <f t="shared" si="57"/>
        <v>56.16</v>
      </c>
      <c r="P245" s="31">
        <v>100</v>
      </c>
      <c r="Q245" s="31">
        <f t="shared" si="58"/>
        <v>84.24</v>
      </c>
      <c r="R245" s="31">
        <v>120</v>
      </c>
      <c r="W245" s="72" t="s">
        <v>24</v>
      </c>
      <c r="X245" s="30" t="s">
        <v>52</v>
      </c>
      <c r="Y245" s="31">
        <v>26</v>
      </c>
      <c r="Z245" s="31">
        <v>35</v>
      </c>
      <c r="AA245" s="31">
        <v>40</v>
      </c>
      <c r="AB245" s="31">
        <v>80</v>
      </c>
      <c r="AC245" s="31">
        <v>100</v>
      </c>
      <c r="AD245" s="31">
        <v>90</v>
      </c>
      <c r="AE245" s="31">
        <v>100</v>
      </c>
      <c r="AF245" s="31">
        <v>120</v>
      </c>
    </row>
    <row r="246" spans="1:32" ht="17.25">
      <c r="A246" s="73"/>
      <c r="B246" s="30" t="s">
        <v>4</v>
      </c>
      <c r="C246" s="31">
        <v>37</v>
      </c>
      <c r="D246" s="31">
        <f t="shared" si="63"/>
        <v>13.32</v>
      </c>
      <c r="E246" s="31">
        <f t="shared" si="50"/>
        <v>33.3</v>
      </c>
      <c r="F246" s="31">
        <v>35</v>
      </c>
      <c r="G246" s="31">
        <f t="shared" si="53"/>
        <v>39.96</v>
      </c>
      <c r="H246" s="31">
        <v>40</v>
      </c>
      <c r="I246" s="31">
        <f t="shared" si="54"/>
        <v>53.28</v>
      </c>
      <c r="J246" s="31">
        <v>80</v>
      </c>
      <c r="K246" s="31">
        <f t="shared" si="55"/>
        <v>79.92</v>
      </c>
      <c r="L246" s="31">
        <v>100</v>
      </c>
      <c r="M246" s="31">
        <f t="shared" si="56"/>
        <v>66.6</v>
      </c>
      <c r="N246" s="31">
        <v>90</v>
      </c>
      <c r="O246" s="31">
        <f t="shared" si="57"/>
        <v>79.92</v>
      </c>
      <c r="P246" s="31">
        <v>100</v>
      </c>
      <c r="Q246" s="31">
        <f t="shared" si="58"/>
        <v>119.88</v>
      </c>
      <c r="R246" s="31">
        <v>120</v>
      </c>
      <c r="W246" s="73"/>
      <c r="X246" s="30" t="s">
        <v>4</v>
      </c>
      <c r="Y246" s="31">
        <v>37</v>
      </c>
      <c r="Z246" s="31">
        <v>35</v>
      </c>
      <c r="AA246" s="31">
        <v>40</v>
      </c>
      <c r="AB246" s="31">
        <v>80</v>
      </c>
      <c r="AC246" s="31">
        <v>100</v>
      </c>
      <c r="AD246" s="31">
        <v>90</v>
      </c>
      <c r="AE246" s="31">
        <v>100</v>
      </c>
      <c r="AF246" s="31">
        <v>120</v>
      </c>
    </row>
    <row r="247" spans="1:32" ht="17.25">
      <c r="A247" s="73"/>
      <c r="B247" s="30" t="s">
        <v>66</v>
      </c>
      <c r="C247" s="31">
        <v>58</v>
      </c>
      <c r="D247" s="31">
        <f t="shared" si="63"/>
        <v>20.88</v>
      </c>
      <c r="E247" s="31">
        <f aca="true" t="shared" si="64" ref="E247:E310">D247*2.5</f>
        <v>52.199999999999996</v>
      </c>
      <c r="F247" s="31">
        <v>55</v>
      </c>
      <c r="G247" s="31">
        <f t="shared" si="53"/>
        <v>62.64</v>
      </c>
      <c r="H247" s="31">
        <v>65</v>
      </c>
      <c r="I247" s="31">
        <f t="shared" si="54"/>
        <v>83.52</v>
      </c>
      <c r="J247" s="31">
        <v>85</v>
      </c>
      <c r="K247" s="31">
        <f t="shared" si="55"/>
        <v>125.28</v>
      </c>
      <c r="L247" s="31">
        <v>130</v>
      </c>
      <c r="M247" s="31">
        <f t="shared" si="56"/>
        <v>104.39999999999999</v>
      </c>
      <c r="N247" s="31">
        <v>105</v>
      </c>
      <c r="O247" s="31">
        <f t="shared" si="57"/>
        <v>125.28</v>
      </c>
      <c r="P247" s="31">
        <v>130</v>
      </c>
      <c r="Q247" s="31">
        <f t="shared" si="58"/>
        <v>187.92</v>
      </c>
      <c r="R247" s="31">
        <v>190</v>
      </c>
      <c r="W247" s="73"/>
      <c r="X247" s="30" t="s">
        <v>66</v>
      </c>
      <c r="Y247" s="31">
        <v>58</v>
      </c>
      <c r="Z247" s="31">
        <v>55</v>
      </c>
      <c r="AA247" s="31">
        <v>65</v>
      </c>
      <c r="AB247" s="31">
        <v>85</v>
      </c>
      <c r="AC247" s="31">
        <v>130</v>
      </c>
      <c r="AD247" s="31">
        <v>105</v>
      </c>
      <c r="AE247" s="31">
        <v>130</v>
      </c>
      <c r="AF247" s="31">
        <v>190</v>
      </c>
    </row>
    <row r="248" spans="1:32" ht="17.25">
      <c r="A248" s="73"/>
      <c r="B248" s="30" t="s">
        <v>16</v>
      </c>
      <c r="C248" s="31">
        <v>71</v>
      </c>
      <c r="D248" s="31">
        <f t="shared" si="63"/>
        <v>25.56</v>
      </c>
      <c r="E248" s="31">
        <f t="shared" si="64"/>
        <v>63.9</v>
      </c>
      <c r="F248" s="31">
        <v>65</v>
      </c>
      <c r="G248" s="31">
        <f t="shared" si="53"/>
        <v>76.67999999999999</v>
      </c>
      <c r="H248" s="31">
        <v>80</v>
      </c>
      <c r="I248" s="31">
        <f t="shared" si="54"/>
        <v>102.24</v>
      </c>
      <c r="J248" s="31">
        <v>105</v>
      </c>
      <c r="K248" s="31">
        <f t="shared" si="55"/>
        <v>153.35999999999999</v>
      </c>
      <c r="L248" s="31">
        <v>155</v>
      </c>
      <c r="M248" s="31">
        <f t="shared" si="56"/>
        <v>127.8</v>
      </c>
      <c r="N248" s="31">
        <v>130</v>
      </c>
      <c r="O248" s="31">
        <f t="shared" si="57"/>
        <v>153.35999999999999</v>
      </c>
      <c r="P248" s="31">
        <v>155</v>
      </c>
      <c r="Q248" s="31">
        <f t="shared" si="58"/>
        <v>230.04</v>
      </c>
      <c r="R248" s="31">
        <v>235</v>
      </c>
      <c r="W248" s="73"/>
      <c r="X248" s="30" t="s">
        <v>16</v>
      </c>
      <c r="Y248" s="31">
        <v>71</v>
      </c>
      <c r="Z248" s="31">
        <v>65</v>
      </c>
      <c r="AA248" s="31">
        <v>80</v>
      </c>
      <c r="AB248" s="31">
        <v>105</v>
      </c>
      <c r="AC248" s="31">
        <v>155</v>
      </c>
      <c r="AD248" s="31">
        <v>130</v>
      </c>
      <c r="AE248" s="31">
        <v>155</v>
      </c>
      <c r="AF248" s="31">
        <v>235</v>
      </c>
    </row>
    <row r="249" spans="1:32" ht="15" customHeight="1">
      <c r="A249" s="73"/>
      <c r="B249" s="30" t="s">
        <v>69</v>
      </c>
      <c r="C249" s="31">
        <v>77</v>
      </c>
      <c r="D249" s="31">
        <f t="shared" si="63"/>
        <v>27.72</v>
      </c>
      <c r="E249" s="31">
        <f t="shared" si="64"/>
        <v>69.3</v>
      </c>
      <c r="F249" s="31">
        <v>70</v>
      </c>
      <c r="G249" s="31">
        <f t="shared" si="53"/>
        <v>83.16</v>
      </c>
      <c r="H249" s="31">
        <v>85</v>
      </c>
      <c r="I249" s="31">
        <f t="shared" si="54"/>
        <v>110.88</v>
      </c>
      <c r="J249" s="31">
        <v>115</v>
      </c>
      <c r="K249" s="31">
        <f t="shared" si="55"/>
        <v>166.32</v>
      </c>
      <c r="L249" s="31">
        <v>170</v>
      </c>
      <c r="M249" s="31">
        <f t="shared" si="56"/>
        <v>138.6</v>
      </c>
      <c r="N249" s="31">
        <v>140</v>
      </c>
      <c r="O249" s="31">
        <f t="shared" si="57"/>
        <v>166.32</v>
      </c>
      <c r="P249" s="31">
        <v>170</v>
      </c>
      <c r="Q249" s="31">
        <f t="shared" si="58"/>
        <v>249.48</v>
      </c>
      <c r="R249" s="31">
        <v>250</v>
      </c>
      <c r="W249" s="73"/>
      <c r="X249" s="30" t="s">
        <v>53</v>
      </c>
      <c r="Y249" s="31">
        <v>77</v>
      </c>
      <c r="Z249" s="31">
        <v>70</v>
      </c>
      <c r="AA249" s="31">
        <v>85</v>
      </c>
      <c r="AB249" s="31">
        <v>115</v>
      </c>
      <c r="AC249" s="31">
        <v>170</v>
      </c>
      <c r="AD249" s="31">
        <v>140</v>
      </c>
      <c r="AE249" s="31">
        <v>170</v>
      </c>
      <c r="AF249" s="31">
        <v>250</v>
      </c>
    </row>
    <row r="250" spans="1:32" ht="15" customHeight="1">
      <c r="A250" s="73"/>
      <c r="B250" s="30" t="s">
        <v>22</v>
      </c>
      <c r="C250" s="31">
        <v>82</v>
      </c>
      <c r="D250" s="31">
        <f t="shared" si="63"/>
        <v>29.52</v>
      </c>
      <c r="E250" s="31">
        <f t="shared" si="64"/>
        <v>73.8</v>
      </c>
      <c r="F250" s="31">
        <v>75</v>
      </c>
      <c r="G250" s="31">
        <f t="shared" si="53"/>
        <v>88.56</v>
      </c>
      <c r="H250" s="31">
        <v>90</v>
      </c>
      <c r="I250" s="31">
        <f t="shared" si="54"/>
        <v>118.08</v>
      </c>
      <c r="J250" s="31">
        <v>120</v>
      </c>
      <c r="K250" s="31">
        <f t="shared" si="55"/>
        <v>177.12</v>
      </c>
      <c r="L250" s="31">
        <v>180</v>
      </c>
      <c r="M250" s="31">
        <f t="shared" si="56"/>
        <v>147.6</v>
      </c>
      <c r="N250" s="31">
        <v>150</v>
      </c>
      <c r="O250" s="31">
        <f t="shared" si="57"/>
        <v>177.12</v>
      </c>
      <c r="P250" s="31">
        <v>180</v>
      </c>
      <c r="Q250" s="31">
        <f t="shared" si="58"/>
        <v>265.68</v>
      </c>
      <c r="R250" s="31">
        <v>270</v>
      </c>
      <c r="W250" s="73"/>
      <c r="X250" s="30" t="s">
        <v>22</v>
      </c>
      <c r="Y250" s="31">
        <v>82</v>
      </c>
      <c r="Z250" s="31">
        <v>75</v>
      </c>
      <c r="AA250" s="31">
        <v>90</v>
      </c>
      <c r="AB250" s="31">
        <v>120</v>
      </c>
      <c r="AC250" s="31">
        <v>180</v>
      </c>
      <c r="AD250" s="31">
        <v>150</v>
      </c>
      <c r="AE250" s="31">
        <v>180</v>
      </c>
      <c r="AF250" s="31">
        <v>270</v>
      </c>
    </row>
    <row r="251" spans="1:32" ht="15" customHeight="1">
      <c r="A251" s="73"/>
      <c r="B251" s="30" t="s">
        <v>58</v>
      </c>
      <c r="C251" s="31">
        <v>172</v>
      </c>
      <c r="D251" s="13">
        <f>0.36*100+(C251-100)*0.36*0.8</f>
        <v>56.736000000000004</v>
      </c>
      <c r="E251" s="31">
        <f t="shared" si="64"/>
        <v>141.84</v>
      </c>
      <c r="F251" s="31">
        <v>145</v>
      </c>
      <c r="G251" s="31">
        <f t="shared" si="53"/>
        <v>170.20800000000003</v>
      </c>
      <c r="H251" s="31">
        <v>175</v>
      </c>
      <c r="I251" s="31">
        <f t="shared" si="54"/>
        <v>226.94400000000002</v>
      </c>
      <c r="J251" s="31">
        <v>130</v>
      </c>
      <c r="K251" s="31">
        <f t="shared" si="55"/>
        <v>340.41600000000005</v>
      </c>
      <c r="L251" s="31">
        <v>345</v>
      </c>
      <c r="M251" s="31">
        <f t="shared" si="56"/>
        <v>283.68</v>
      </c>
      <c r="N251" s="31">
        <v>285</v>
      </c>
      <c r="O251" s="31">
        <f t="shared" si="57"/>
        <v>340.41600000000005</v>
      </c>
      <c r="P251" s="31">
        <v>345</v>
      </c>
      <c r="Q251" s="31">
        <f t="shared" si="58"/>
        <v>510.624</v>
      </c>
      <c r="R251" s="31">
        <v>515</v>
      </c>
      <c r="W251" s="73"/>
      <c r="X251" s="30" t="s">
        <v>58</v>
      </c>
      <c r="Y251" s="31">
        <v>172</v>
      </c>
      <c r="Z251" s="31">
        <v>145</v>
      </c>
      <c r="AA251" s="31">
        <v>175</v>
      </c>
      <c r="AB251" s="31">
        <v>130</v>
      </c>
      <c r="AC251" s="31">
        <v>345</v>
      </c>
      <c r="AD251" s="31">
        <v>285</v>
      </c>
      <c r="AE251" s="31">
        <v>345</v>
      </c>
      <c r="AF251" s="31">
        <v>515</v>
      </c>
    </row>
    <row r="252" spans="1:32" ht="17.25">
      <c r="A252" s="73"/>
      <c r="B252" s="30" t="s">
        <v>23</v>
      </c>
      <c r="C252" s="31">
        <v>193</v>
      </c>
      <c r="D252" s="13">
        <f>0.36*100+(C252-100)*0.36*0.8</f>
        <v>62.784</v>
      </c>
      <c r="E252" s="31">
        <f t="shared" si="64"/>
        <v>156.96</v>
      </c>
      <c r="F252" s="31">
        <v>160</v>
      </c>
      <c r="G252" s="31">
        <f t="shared" si="53"/>
        <v>188.352</v>
      </c>
      <c r="H252" s="31">
        <v>190</v>
      </c>
      <c r="I252" s="31">
        <f t="shared" si="54"/>
        <v>251.136</v>
      </c>
      <c r="J252" s="31">
        <v>255</v>
      </c>
      <c r="K252" s="31">
        <f t="shared" si="55"/>
        <v>376.704</v>
      </c>
      <c r="L252" s="31">
        <v>380</v>
      </c>
      <c r="M252" s="31">
        <f t="shared" si="56"/>
        <v>313.92</v>
      </c>
      <c r="N252" s="31">
        <v>315</v>
      </c>
      <c r="O252" s="31">
        <f t="shared" si="57"/>
        <v>376.704</v>
      </c>
      <c r="P252" s="31">
        <v>380</v>
      </c>
      <c r="Q252" s="31">
        <f t="shared" si="58"/>
        <v>565.056</v>
      </c>
      <c r="R252" s="31">
        <v>570</v>
      </c>
      <c r="W252" s="73"/>
      <c r="X252" s="30" t="s">
        <v>23</v>
      </c>
      <c r="Y252" s="31">
        <v>193</v>
      </c>
      <c r="Z252" s="31">
        <v>160</v>
      </c>
      <c r="AA252" s="31">
        <v>190</v>
      </c>
      <c r="AB252" s="31">
        <v>255</v>
      </c>
      <c r="AC252" s="31">
        <v>380</v>
      </c>
      <c r="AD252" s="31">
        <v>315</v>
      </c>
      <c r="AE252" s="31">
        <v>380</v>
      </c>
      <c r="AF252" s="31">
        <v>570</v>
      </c>
    </row>
    <row r="253" spans="1:32" ht="17.25">
      <c r="A253" s="73"/>
      <c r="B253" s="30" t="s">
        <v>5</v>
      </c>
      <c r="C253" s="31">
        <v>209</v>
      </c>
      <c r="D253" s="13">
        <f>0.36*100+(C253-100)*0.36*0.8</f>
        <v>67.392</v>
      </c>
      <c r="E253" s="31">
        <f t="shared" si="64"/>
        <v>168.48</v>
      </c>
      <c r="F253" s="31">
        <v>170</v>
      </c>
      <c r="G253" s="31">
        <f t="shared" si="53"/>
        <v>202.176</v>
      </c>
      <c r="H253" s="31">
        <v>205</v>
      </c>
      <c r="I253" s="31">
        <f t="shared" si="54"/>
        <v>269.568</v>
      </c>
      <c r="J253" s="31">
        <v>270</v>
      </c>
      <c r="K253" s="31">
        <f t="shared" si="55"/>
        <v>404.352</v>
      </c>
      <c r="L253" s="31">
        <v>405</v>
      </c>
      <c r="M253" s="31">
        <f t="shared" si="56"/>
        <v>336.96</v>
      </c>
      <c r="N253" s="31">
        <v>340</v>
      </c>
      <c r="O253" s="31">
        <f t="shared" si="57"/>
        <v>404.352</v>
      </c>
      <c r="P253" s="31">
        <v>405</v>
      </c>
      <c r="Q253" s="31">
        <f t="shared" si="58"/>
        <v>606.528</v>
      </c>
      <c r="R253" s="31">
        <v>610</v>
      </c>
      <c r="W253" s="73"/>
      <c r="X253" s="30" t="s">
        <v>5</v>
      </c>
      <c r="Y253" s="31">
        <v>209</v>
      </c>
      <c r="Z253" s="31">
        <v>170</v>
      </c>
      <c r="AA253" s="31">
        <v>205</v>
      </c>
      <c r="AB253" s="31">
        <v>270</v>
      </c>
      <c r="AC253" s="31">
        <v>405</v>
      </c>
      <c r="AD253" s="31">
        <v>340</v>
      </c>
      <c r="AE253" s="31">
        <v>405</v>
      </c>
      <c r="AF253" s="31">
        <v>610</v>
      </c>
    </row>
    <row r="254" spans="1:32" ht="17.25">
      <c r="A254" s="73"/>
      <c r="B254" s="30" t="s">
        <v>9</v>
      </c>
      <c r="C254" s="31">
        <v>219</v>
      </c>
      <c r="D254" s="13">
        <f>0.36*100+(C254-100)*0.36*0.8</f>
        <v>70.27199999999999</v>
      </c>
      <c r="E254" s="31">
        <f t="shared" si="64"/>
        <v>175.67999999999998</v>
      </c>
      <c r="F254" s="31">
        <v>180</v>
      </c>
      <c r="G254" s="31">
        <f t="shared" si="53"/>
        <v>210.81599999999997</v>
      </c>
      <c r="H254" s="31">
        <v>215</v>
      </c>
      <c r="I254" s="31">
        <f t="shared" si="54"/>
        <v>281.08799999999997</v>
      </c>
      <c r="J254" s="31">
        <v>285</v>
      </c>
      <c r="K254" s="31">
        <f t="shared" si="55"/>
        <v>421.63199999999995</v>
      </c>
      <c r="L254" s="31">
        <v>425</v>
      </c>
      <c r="M254" s="31">
        <f t="shared" si="56"/>
        <v>351.35999999999996</v>
      </c>
      <c r="N254" s="31">
        <v>355</v>
      </c>
      <c r="O254" s="31">
        <f t="shared" si="57"/>
        <v>421.63199999999995</v>
      </c>
      <c r="P254" s="31">
        <v>425</v>
      </c>
      <c r="Q254" s="31">
        <f t="shared" si="58"/>
        <v>632.4479999999999</v>
      </c>
      <c r="R254" s="31">
        <v>635</v>
      </c>
      <c r="W254" s="73"/>
      <c r="X254" s="30" t="s">
        <v>9</v>
      </c>
      <c r="Y254" s="31">
        <v>219</v>
      </c>
      <c r="Z254" s="31">
        <v>180</v>
      </c>
      <c r="AA254" s="31">
        <v>215</v>
      </c>
      <c r="AB254" s="31">
        <v>285</v>
      </c>
      <c r="AC254" s="31">
        <v>425</v>
      </c>
      <c r="AD254" s="31">
        <v>355</v>
      </c>
      <c r="AE254" s="31">
        <v>425</v>
      </c>
      <c r="AF254" s="31">
        <v>635</v>
      </c>
    </row>
    <row r="255" spans="1:32" ht="17.25">
      <c r="A255" s="73"/>
      <c r="B255" s="30" t="s">
        <v>25</v>
      </c>
      <c r="C255" s="31">
        <v>240</v>
      </c>
      <c r="D255" s="13">
        <f>0.36*100+(C255-100)*0.36*0.8</f>
        <v>76.32</v>
      </c>
      <c r="E255" s="31">
        <f t="shared" si="64"/>
        <v>190.79999999999998</v>
      </c>
      <c r="F255" s="31">
        <v>195</v>
      </c>
      <c r="G255" s="31">
        <f t="shared" si="53"/>
        <v>228.95999999999998</v>
      </c>
      <c r="H255" s="31">
        <v>230</v>
      </c>
      <c r="I255" s="31">
        <f t="shared" si="54"/>
        <v>305.28</v>
      </c>
      <c r="J255" s="31">
        <v>310</v>
      </c>
      <c r="K255" s="31">
        <f t="shared" si="55"/>
        <v>457.91999999999996</v>
      </c>
      <c r="L255" s="31">
        <v>460</v>
      </c>
      <c r="M255" s="31">
        <f t="shared" si="56"/>
        <v>381.59999999999997</v>
      </c>
      <c r="N255" s="31">
        <v>385</v>
      </c>
      <c r="O255" s="31">
        <f t="shared" si="57"/>
        <v>457.91999999999996</v>
      </c>
      <c r="P255" s="31">
        <v>460</v>
      </c>
      <c r="Q255" s="31">
        <f t="shared" si="58"/>
        <v>686.8799999999999</v>
      </c>
      <c r="R255" s="31">
        <v>690</v>
      </c>
      <c r="W255" s="73"/>
      <c r="X255" s="30" t="s">
        <v>25</v>
      </c>
      <c r="Y255" s="31">
        <v>240</v>
      </c>
      <c r="Z255" s="31">
        <v>195</v>
      </c>
      <c r="AA255" s="31">
        <v>230</v>
      </c>
      <c r="AB255" s="31">
        <v>310</v>
      </c>
      <c r="AC255" s="31">
        <v>460</v>
      </c>
      <c r="AD255" s="31">
        <v>385</v>
      </c>
      <c r="AE255" s="31">
        <v>460</v>
      </c>
      <c r="AF255" s="31">
        <v>690</v>
      </c>
    </row>
    <row r="256" spans="1:32" ht="17.25">
      <c r="A256" s="73"/>
      <c r="B256" s="30" t="s">
        <v>7</v>
      </c>
      <c r="C256" s="31">
        <v>256</v>
      </c>
      <c r="D256" s="13">
        <f>0.36*100+0.36*150*0.8+(C256-250)*0.36*0.75</f>
        <v>80.82000000000001</v>
      </c>
      <c r="E256" s="31">
        <f t="shared" si="64"/>
        <v>202.05</v>
      </c>
      <c r="F256" s="31">
        <v>205</v>
      </c>
      <c r="G256" s="31">
        <f t="shared" si="53"/>
        <v>242.46000000000004</v>
      </c>
      <c r="H256" s="31">
        <v>245</v>
      </c>
      <c r="I256" s="31">
        <f t="shared" si="54"/>
        <v>323.28000000000003</v>
      </c>
      <c r="J256" s="31">
        <v>325</v>
      </c>
      <c r="K256" s="31">
        <f t="shared" si="55"/>
        <v>484.9200000000001</v>
      </c>
      <c r="L256" s="31">
        <v>485</v>
      </c>
      <c r="M256" s="31">
        <f t="shared" si="56"/>
        <v>404.1</v>
      </c>
      <c r="N256" s="31">
        <v>405</v>
      </c>
      <c r="O256" s="31">
        <f t="shared" si="57"/>
        <v>484.9200000000001</v>
      </c>
      <c r="P256" s="31">
        <v>485</v>
      </c>
      <c r="Q256" s="31">
        <f t="shared" si="58"/>
        <v>727.3800000000001</v>
      </c>
      <c r="R256" s="31">
        <v>730</v>
      </c>
      <c r="W256" s="73"/>
      <c r="X256" s="30" t="s">
        <v>7</v>
      </c>
      <c r="Y256" s="31">
        <v>256</v>
      </c>
      <c r="Z256" s="31">
        <v>205</v>
      </c>
      <c r="AA256" s="31">
        <v>245</v>
      </c>
      <c r="AB256" s="31">
        <v>325</v>
      </c>
      <c r="AC256" s="31">
        <v>485</v>
      </c>
      <c r="AD256" s="31">
        <v>405</v>
      </c>
      <c r="AE256" s="31">
        <v>485</v>
      </c>
      <c r="AF256" s="31">
        <v>730</v>
      </c>
    </row>
    <row r="257" spans="1:32" ht="14.25" customHeight="1">
      <c r="A257" s="73"/>
      <c r="B257" s="30" t="s">
        <v>35</v>
      </c>
      <c r="C257" s="31">
        <v>273</v>
      </c>
      <c r="D257" s="13">
        <f>0.36*100+0.36*150*0.8+(C257-250)*0.36*0.75</f>
        <v>85.41</v>
      </c>
      <c r="E257" s="31">
        <f t="shared" si="64"/>
        <v>213.52499999999998</v>
      </c>
      <c r="F257" s="31">
        <v>215</v>
      </c>
      <c r="G257" s="31">
        <f t="shared" si="53"/>
        <v>256.23</v>
      </c>
      <c r="H257" s="31">
        <v>260</v>
      </c>
      <c r="I257" s="31">
        <f t="shared" si="54"/>
        <v>341.64</v>
      </c>
      <c r="J257" s="31">
        <v>345</v>
      </c>
      <c r="K257" s="31">
        <f t="shared" si="55"/>
        <v>512.46</v>
      </c>
      <c r="L257" s="31">
        <v>515</v>
      </c>
      <c r="M257" s="31">
        <f t="shared" si="56"/>
        <v>427.04999999999995</v>
      </c>
      <c r="N257" s="31">
        <v>430</v>
      </c>
      <c r="O257" s="31">
        <f t="shared" si="57"/>
        <v>512.46</v>
      </c>
      <c r="P257" s="31">
        <v>515</v>
      </c>
      <c r="Q257" s="31">
        <f t="shared" si="58"/>
        <v>768.6899999999999</v>
      </c>
      <c r="R257" s="31">
        <v>770</v>
      </c>
      <c r="W257" s="73"/>
      <c r="X257" s="30" t="s">
        <v>35</v>
      </c>
      <c r="Y257" s="31">
        <v>273</v>
      </c>
      <c r="Z257" s="31">
        <v>215</v>
      </c>
      <c r="AA257" s="31">
        <v>260</v>
      </c>
      <c r="AB257" s="31">
        <v>345</v>
      </c>
      <c r="AC257" s="31">
        <v>515</v>
      </c>
      <c r="AD257" s="31">
        <v>430</v>
      </c>
      <c r="AE257" s="31">
        <v>515</v>
      </c>
      <c r="AF257" s="31">
        <v>770</v>
      </c>
    </row>
    <row r="258" spans="1:32" ht="17.25">
      <c r="A258" s="74"/>
      <c r="B258" s="30" t="s">
        <v>32</v>
      </c>
      <c r="C258" s="31">
        <v>290</v>
      </c>
      <c r="D258" s="13">
        <f>0.36*100+0.36*150*0.8+(C258-250)*0.36*0.75</f>
        <v>90</v>
      </c>
      <c r="E258" s="31">
        <f t="shared" si="64"/>
        <v>225</v>
      </c>
      <c r="F258" s="31">
        <v>225</v>
      </c>
      <c r="G258" s="31">
        <f t="shared" si="53"/>
        <v>270</v>
      </c>
      <c r="H258" s="31">
        <v>275</v>
      </c>
      <c r="I258" s="31">
        <f t="shared" si="54"/>
        <v>360</v>
      </c>
      <c r="J258" s="31">
        <v>365</v>
      </c>
      <c r="K258" s="31">
        <f t="shared" si="55"/>
        <v>540</v>
      </c>
      <c r="L258" s="31">
        <v>540</v>
      </c>
      <c r="M258" s="31">
        <f t="shared" si="56"/>
        <v>450</v>
      </c>
      <c r="N258" s="31">
        <v>450</v>
      </c>
      <c r="O258" s="31">
        <f t="shared" si="57"/>
        <v>540</v>
      </c>
      <c r="P258" s="31">
        <v>540</v>
      </c>
      <c r="Q258" s="31">
        <f t="shared" si="58"/>
        <v>810</v>
      </c>
      <c r="R258" s="31">
        <v>810</v>
      </c>
      <c r="W258" s="74"/>
      <c r="X258" s="30" t="s">
        <v>32</v>
      </c>
      <c r="Y258" s="31">
        <v>290</v>
      </c>
      <c r="Z258" s="31">
        <v>225</v>
      </c>
      <c r="AA258" s="31">
        <v>275</v>
      </c>
      <c r="AB258" s="31">
        <v>365</v>
      </c>
      <c r="AC258" s="31">
        <v>540</v>
      </c>
      <c r="AD258" s="31">
        <v>450</v>
      </c>
      <c r="AE258" s="31">
        <v>540</v>
      </c>
      <c r="AF258" s="31">
        <v>810</v>
      </c>
    </row>
    <row r="259" spans="1:32" ht="17.25">
      <c r="A259" s="72" t="s">
        <v>52</v>
      </c>
      <c r="B259" s="30" t="s">
        <v>4</v>
      </c>
      <c r="C259" s="31">
        <v>12</v>
      </c>
      <c r="D259" s="31">
        <f>0.36*C259</f>
        <v>4.32</v>
      </c>
      <c r="E259" s="31">
        <f t="shared" si="64"/>
        <v>10.8</v>
      </c>
      <c r="F259" s="31">
        <v>35</v>
      </c>
      <c r="G259" s="31">
        <f t="shared" si="53"/>
        <v>12.96</v>
      </c>
      <c r="H259" s="31">
        <v>40</v>
      </c>
      <c r="I259" s="31">
        <f t="shared" si="54"/>
        <v>17.28</v>
      </c>
      <c r="J259" s="31">
        <v>80</v>
      </c>
      <c r="K259" s="31">
        <f t="shared" si="55"/>
        <v>25.92</v>
      </c>
      <c r="L259" s="31">
        <v>100</v>
      </c>
      <c r="M259" s="31">
        <f t="shared" si="56"/>
        <v>21.6</v>
      </c>
      <c r="N259" s="31">
        <v>90</v>
      </c>
      <c r="O259" s="31">
        <f t="shared" si="57"/>
        <v>25.92</v>
      </c>
      <c r="P259" s="31">
        <v>100</v>
      </c>
      <c r="Q259" s="31">
        <f t="shared" si="58"/>
        <v>38.88</v>
      </c>
      <c r="R259" s="31">
        <v>120</v>
      </c>
      <c r="W259" s="72" t="s">
        <v>52</v>
      </c>
      <c r="X259" s="30" t="s">
        <v>4</v>
      </c>
      <c r="Y259" s="31">
        <v>12</v>
      </c>
      <c r="Z259" s="31">
        <v>35</v>
      </c>
      <c r="AA259" s="31">
        <v>40</v>
      </c>
      <c r="AB259" s="31">
        <v>80</v>
      </c>
      <c r="AC259" s="31">
        <v>100</v>
      </c>
      <c r="AD259" s="31">
        <v>90</v>
      </c>
      <c r="AE259" s="31">
        <v>100</v>
      </c>
      <c r="AF259" s="31">
        <v>120</v>
      </c>
    </row>
    <row r="260" spans="1:32" ht="17.25">
      <c r="A260" s="73"/>
      <c r="B260" s="30" t="s">
        <v>66</v>
      </c>
      <c r="C260" s="31">
        <v>33</v>
      </c>
      <c r="D260" s="31">
        <f>0.36*C260</f>
        <v>11.879999999999999</v>
      </c>
      <c r="E260" s="31">
        <f t="shared" si="64"/>
        <v>29.699999999999996</v>
      </c>
      <c r="F260" s="31">
        <v>35</v>
      </c>
      <c r="G260" s="31">
        <f t="shared" si="53"/>
        <v>35.64</v>
      </c>
      <c r="H260" s="31">
        <v>40</v>
      </c>
      <c r="I260" s="31">
        <f t="shared" si="54"/>
        <v>47.519999999999996</v>
      </c>
      <c r="J260" s="31">
        <v>80</v>
      </c>
      <c r="K260" s="31">
        <f t="shared" si="55"/>
        <v>71.28</v>
      </c>
      <c r="L260" s="31">
        <v>100</v>
      </c>
      <c r="M260" s="31">
        <f t="shared" si="56"/>
        <v>59.39999999999999</v>
      </c>
      <c r="N260" s="31">
        <v>90</v>
      </c>
      <c r="O260" s="31">
        <f t="shared" si="57"/>
        <v>71.28</v>
      </c>
      <c r="P260" s="31">
        <v>100</v>
      </c>
      <c r="Q260" s="31">
        <f t="shared" si="58"/>
        <v>106.91999999999999</v>
      </c>
      <c r="R260" s="31">
        <v>120</v>
      </c>
      <c r="W260" s="73"/>
      <c r="X260" s="30" t="s">
        <v>66</v>
      </c>
      <c r="Y260" s="31">
        <v>33</v>
      </c>
      <c r="Z260" s="31">
        <v>35</v>
      </c>
      <c r="AA260" s="31">
        <v>40</v>
      </c>
      <c r="AB260" s="31">
        <v>80</v>
      </c>
      <c r="AC260" s="31">
        <v>100</v>
      </c>
      <c r="AD260" s="31">
        <v>90</v>
      </c>
      <c r="AE260" s="31">
        <v>100</v>
      </c>
      <c r="AF260" s="31">
        <v>120</v>
      </c>
    </row>
    <row r="261" spans="1:32" ht="17.25">
      <c r="A261" s="73"/>
      <c r="B261" s="30" t="s">
        <v>16</v>
      </c>
      <c r="C261" s="31">
        <v>45</v>
      </c>
      <c r="D261" s="31">
        <f>0.36*C261</f>
        <v>16.2</v>
      </c>
      <c r="E261" s="31">
        <f t="shared" si="64"/>
        <v>40.5</v>
      </c>
      <c r="F261" s="31">
        <v>45</v>
      </c>
      <c r="G261" s="31">
        <f t="shared" si="53"/>
        <v>48.599999999999994</v>
      </c>
      <c r="H261" s="31">
        <v>50</v>
      </c>
      <c r="I261" s="31">
        <f t="shared" si="54"/>
        <v>64.8</v>
      </c>
      <c r="J261" s="31">
        <v>80</v>
      </c>
      <c r="K261" s="31">
        <f t="shared" si="55"/>
        <v>97.19999999999999</v>
      </c>
      <c r="L261" s="31">
        <v>100</v>
      </c>
      <c r="M261" s="31">
        <f t="shared" si="56"/>
        <v>81</v>
      </c>
      <c r="N261" s="31">
        <v>90</v>
      </c>
      <c r="O261" s="31">
        <f t="shared" si="57"/>
        <v>97.19999999999999</v>
      </c>
      <c r="P261" s="31">
        <v>100</v>
      </c>
      <c r="Q261" s="31">
        <f t="shared" si="58"/>
        <v>145.79999999999998</v>
      </c>
      <c r="R261" s="31">
        <v>150</v>
      </c>
      <c r="W261" s="73"/>
      <c r="X261" s="30" t="s">
        <v>16</v>
      </c>
      <c r="Y261" s="31">
        <v>45</v>
      </c>
      <c r="Z261" s="31">
        <v>45</v>
      </c>
      <c r="AA261" s="31">
        <v>50</v>
      </c>
      <c r="AB261" s="31">
        <v>80</v>
      </c>
      <c r="AC261" s="31">
        <v>100</v>
      </c>
      <c r="AD261" s="31">
        <v>90</v>
      </c>
      <c r="AE261" s="31">
        <v>100</v>
      </c>
      <c r="AF261" s="31">
        <v>150</v>
      </c>
    </row>
    <row r="262" spans="1:32" ht="14.25" customHeight="1">
      <c r="A262" s="73"/>
      <c r="B262" s="30" t="s">
        <v>69</v>
      </c>
      <c r="C262" s="31">
        <v>51</v>
      </c>
      <c r="D262" s="31">
        <f>0.36*C262</f>
        <v>18.36</v>
      </c>
      <c r="E262" s="31">
        <f t="shared" si="64"/>
        <v>45.9</v>
      </c>
      <c r="F262" s="31">
        <v>50</v>
      </c>
      <c r="G262" s="31">
        <f t="shared" si="53"/>
        <v>55.08</v>
      </c>
      <c r="H262" s="31">
        <v>60</v>
      </c>
      <c r="I262" s="31">
        <f t="shared" si="54"/>
        <v>73.44</v>
      </c>
      <c r="J262" s="31">
        <v>80</v>
      </c>
      <c r="K262" s="31">
        <f t="shared" si="55"/>
        <v>110.16</v>
      </c>
      <c r="L262" s="31">
        <v>115</v>
      </c>
      <c r="M262" s="31">
        <f t="shared" si="56"/>
        <v>91.8</v>
      </c>
      <c r="N262" s="31">
        <v>95</v>
      </c>
      <c r="O262" s="31">
        <f t="shared" si="57"/>
        <v>110.16</v>
      </c>
      <c r="P262" s="31">
        <v>115</v>
      </c>
      <c r="Q262" s="31">
        <f t="shared" si="58"/>
        <v>165.24</v>
      </c>
      <c r="R262" s="31">
        <v>170</v>
      </c>
      <c r="W262" s="73"/>
      <c r="X262" s="30" t="s">
        <v>53</v>
      </c>
      <c r="Y262" s="31">
        <v>51</v>
      </c>
      <c r="Z262" s="31">
        <v>50</v>
      </c>
      <c r="AA262" s="31">
        <v>60</v>
      </c>
      <c r="AB262" s="31">
        <v>80</v>
      </c>
      <c r="AC262" s="31">
        <v>115</v>
      </c>
      <c r="AD262" s="31">
        <v>95</v>
      </c>
      <c r="AE262" s="31">
        <v>115</v>
      </c>
      <c r="AF262" s="31">
        <v>170</v>
      </c>
    </row>
    <row r="263" spans="1:32" ht="14.25" customHeight="1">
      <c r="A263" s="73"/>
      <c r="B263" s="30" t="s">
        <v>22</v>
      </c>
      <c r="C263" s="31">
        <v>56</v>
      </c>
      <c r="D263" s="31">
        <f>0.36*C263</f>
        <v>20.16</v>
      </c>
      <c r="E263" s="31">
        <f t="shared" si="64"/>
        <v>50.4</v>
      </c>
      <c r="F263" s="31">
        <v>55</v>
      </c>
      <c r="G263" s="31">
        <f t="shared" si="53"/>
        <v>60.480000000000004</v>
      </c>
      <c r="H263" s="31">
        <v>65</v>
      </c>
      <c r="I263" s="31">
        <f t="shared" si="54"/>
        <v>80.64</v>
      </c>
      <c r="J263" s="31">
        <v>85</v>
      </c>
      <c r="K263" s="31">
        <f t="shared" si="55"/>
        <v>120.96000000000001</v>
      </c>
      <c r="L263" s="31">
        <v>125</v>
      </c>
      <c r="M263" s="31">
        <f t="shared" si="56"/>
        <v>100.8</v>
      </c>
      <c r="N263" s="31">
        <v>105</v>
      </c>
      <c r="O263" s="31">
        <f t="shared" si="57"/>
        <v>120.96000000000001</v>
      </c>
      <c r="P263" s="31">
        <v>125</v>
      </c>
      <c r="Q263" s="31">
        <f t="shared" si="58"/>
        <v>181.44</v>
      </c>
      <c r="R263" s="31">
        <v>185</v>
      </c>
      <c r="W263" s="73"/>
      <c r="X263" s="30" t="s">
        <v>22</v>
      </c>
      <c r="Y263" s="31">
        <v>56</v>
      </c>
      <c r="Z263" s="31">
        <v>55</v>
      </c>
      <c r="AA263" s="31">
        <v>65</v>
      </c>
      <c r="AB263" s="31">
        <v>85</v>
      </c>
      <c r="AC263" s="31">
        <v>125</v>
      </c>
      <c r="AD263" s="31">
        <v>105</v>
      </c>
      <c r="AE263" s="31">
        <v>125</v>
      </c>
      <c r="AF263" s="31">
        <v>185</v>
      </c>
    </row>
    <row r="264" spans="1:32" ht="14.25" customHeight="1">
      <c r="A264" s="73"/>
      <c r="B264" s="30" t="s">
        <v>58</v>
      </c>
      <c r="C264" s="31">
        <v>146</v>
      </c>
      <c r="D264" s="13">
        <f aca="true" t="shared" si="65" ref="D264:D270">0.36*100+(C264-100)*0.36*0.8</f>
        <v>49.248</v>
      </c>
      <c r="E264" s="31">
        <f t="shared" si="64"/>
        <v>123.11999999999999</v>
      </c>
      <c r="F264" s="31">
        <v>125</v>
      </c>
      <c r="G264" s="31">
        <f t="shared" si="53"/>
        <v>147.744</v>
      </c>
      <c r="H264" s="31">
        <v>150</v>
      </c>
      <c r="I264" s="31">
        <f t="shared" si="54"/>
        <v>196.992</v>
      </c>
      <c r="J264" s="31">
        <v>200</v>
      </c>
      <c r="K264" s="31">
        <f t="shared" si="55"/>
        <v>295.488</v>
      </c>
      <c r="L264" s="31">
        <v>300</v>
      </c>
      <c r="M264" s="31">
        <f t="shared" si="56"/>
        <v>246.23999999999998</v>
      </c>
      <c r="N264" s="31">
        <v>250</v>
      </c>
      <c r="O264" s="31">
        <f t="shared" si="57"/>
        <v>295.488</v>
      </c>
      <c r="P264" s="31">
        <v>300</v>
      </c>
      <c r="Q264" s="31">
        <f t="shared" si="58"/>
        <v>443.23199999999997</v>
      </c>
      <c r="R264" s="31">
        <v>445</v>
      </c>
      <c r="W264" s="73"/>
      <c r="X264" s="30" t="s">
        <v>58</v>
      </c>
      <c r="Y264" s="31">
        <v>146</v>
      </c>
      <c r="Z264" s="31">
        <v>125</v>
      </c>
      <c r="AA264" s="31">
        <v>150</v>
      </c>
      <c r="AB264" s="31">
        <v>200</v>
      </c>
      <c r="AC264" s="31">
        <v>300</v>
      </c>
      <c r="AD264" s="31">
        <v>250</v>
      </c>
      <c r="AE264" s="31">
        <v>300</v>
      </c>
      <c r="AF264" s="31">
        <v>445</v>
      </c>
    </row>
    <row r="265" spans="1:32" ht="17.25">
      <c r="A265" s="73"/>
      <c r="B265" s="30" t="s">
        <v>23</v>
      </c>
      <c r="C265" s="31">
        <v>167</v>
      </c>
      <c r="D265" s="13">
        <f t="shared" si="65"/>
        <v>55.296</v>
      </c>
      <c r="E265" s="31">
        <f t="shared" si="64"/>
        <v>138.24</v>
      </c>
      <c r="F265" s="31">
        <v>140</v>
      </c>
      <c r="G265" s="31">
        <f t="shared" si="53"/>
        <v>165.888</v>
      </c>
      <c r="H265" s="31">
        <v>270</v>
      </c>
      <c r="I265" s="31">
        <f t="shared" si="54"/>
        <v>221.184</v>
      </c>
      <c r="J265" s="31">
        <v>225</v>
      </c>
      <c r="K265" s="31">
        <f t="shared" si="55"/>
        <v>331.776</v>
      </c>
      <c r="L265" s="31">
        <v>335</v>
      </c>
      <c r="M265" s="31">
        <f t="shared" si="56"/>
        <v>276.48</v>
      </c>
      <c r="N265" s="31">
        <v>280</v>
      </c>
      <c r="O265" s="31">
        <f t="shared" si="57"/>
        <v>331.776</v>
      </c>
      <c r="P265" s="31">
        <v>335</v>
      </c>
      <c r="Q265" s="31">
        <f t="shared" si="58"/>
        <v>497.664</v>
      </c>
      <c r="R265" s="31">
        <v>500</v>
      </c>
      <c r="W265" s="73"/>
      <c r="X265" s="30" t="s">
        <v>23</v>
      </c>
      <c r="Y265" s="31">
        <v>167</v>
      </c>
      <c r="Z265" s="31">
        <v>140</v>
      </c>
      <c r="AA265" s="31">
        <v>270</v>
      </c>
      <c r="AB265" s="31">
        <v>225</v>
      </c>
      <c r="AC265" s="31">
        <v>335</v>
      </c>
      <c r="AD265" s="31">
        <v>280</v>
      </c>
      <c r="AE265" s="31">
        <v>335</v>
      </c>
      <c r="AF265" s="31">
        <v>500</v>
      </c>
    </row>
    <row r="266" spans="1:32" ht="17.25">
      <c r="A266" s="73"/>
      <c r="B266" s="30" t="s">
        <v>5</v>
      </c>
      <c r="C266" s="31">
        <v>183</v>
      </c>
      <c r="D266" s="13">
        <f t="shared" si="65"/>
        <v>59.903999999999996</v>
      </c>
      <c r="E266" s="31">
        <f t="shared" si="64"/>
        <v>149.76</v>
      </c>
      <c r="F266" s="31">
        <v>150</v>
      </c>
      <c r="G266" s="31">
        <f t="shared" si="53"/>
        <v>179.712</v>
      </c>
      <c r="H266" s="31">
        <v>180</v>
      </c>
      <c r="I266" s="31">
        <f t="shared" si="54"/>
        <v>239.61599999999999</v>
      </c>
      <c r="J266" s="31">
        <v>240</v>
      </c>
      <c r="K266" s="31">
        <f t="shared" si="55"/>
        <v>359.424</v>
      </c>
      <c r="L266" s="31">
        <v>360</v>
      </c>
      <c r="M266" s="31">
        <f t="shared" si="56"/>
        <v>299.52</v>
      </c>
      <c r="N266" s="31">
        <v>300</v>
      </c>
      <c r="O266" s="31">
        <f t="shared" si="57"/>
        <v>359.424</v>
      </c>
      <c r="P266" s="31">
        <v>360</v>
      </c>
      <c r="Q266" s="31">
        <f t="shared" si="58"/>
        <v>539.136</v>
      </c>
      <c r="R266" s="31">
        <v>540</v>
      </c>
      <c r="W266" s="73"/>
      <c r="X266" s="30" t="s">
        <v>5</v>
      </c>
      <c r="Y266" s="31">
        <v>183</v>
      </c>
      <c r="Z266" s="31">
        <v>150</v>
      </c>
      <c r="AA266" s="31">
        <v>180</v>
      </c>
      <c r="AB266" s="31">
        <v>240</v>
      </c>
      <c r="AC266" s="31">
        <v>360</v>
      </c>
      <c r="AD266" s="31">
        <v>300</v>
      </c>
      <c r="AE266" s="31">
        <v>360</v>
      </c>
      <c r="AF266" s="31">
        <v>540</v>
      </c>
    </row>
    <row r="267" spans="1:32" ht="17.25">
      <c r="A267" s="73"/>
      <c r="B267" s="30" t="s">
        <v>9</v>
      </c>
      <c r="C267" s="31">
        <v>193</v>
      </c>
      <c r="D267" s="13">
        <f t="shared" si="65"/>
        <v>62.784</v>
      </c>
      <c r="E267" s="31">
        <f t="shared" si="64"/>
        <v>156.96</v>
      </c>
      <c r="F267" s="31">
        <v>160</v>
      </c>
      <c r="G267" s="31">
        <f t="shared" si="53"/>
        <v>188.352</v>
      </c>
      <c r="H267" s="31">
        <v>190</v>
      </c>
      <c r="I267" s="31">
        <f t="shared" si="54"/>
        <v>251.136</v>
      </c>
      <c r="J267" s="31">
        <v>255</v>
      </c>
      <c r="K267" s="31">
        <f t="shared" si="55"/>
        <v>376.704</v>
      </c>
      <c r="L267" s="31">
        <v>380</v>
      </c>
      <c r="M267" s="31">
        <f t="shared" si="56"/>
        <v>313.92</v>
      </c>
      <c r="N267" s="31">
        <v>315</v>
      </c>
      <c r="O267" s="31">
        <f t="shared" si="57"/>
        <v>376.704</v>
      </c>
      <c r="P267" s="31">
        <v>380</v>
      </c>
      <c r="Q267" s="31">
        <f t="shared" si="58"/>
        <v>565.056</v>
      </c>
      <c r="R267" s="31">
        <v>570</v>
      </c>
      <c r="W267" s="73"/>
      <c r="X267" s="30" t="s">
        <v>9</v>
      </c>
      <c r="Y267" s="31">
        <v>193</v>
      </c>
      <c r="Z267" s="31">
        <v>160</v>
      </c>
      <c r="AA267" s="31">
        <v>190</v>
      </c>
      <c r="AB267" s="31">
        <v>255</v>
      </c>
      <c r="AC267" s="31">
        <v>380</v>
      </c>
      <c r="AD267" s="31">
        <v>315</v>
      </c>
      <c r="AE267" s="31">
        <v>380</v>
      </c>
      <c r="AF267" s="31">
        <v>570</v>
      </c>
    </row>
    <row r="268" spans="1:32" ht="17.25">
      <c r="A268" s="73"/>
      <c r="B268" s="30" t="s">
        <v>25</v>
      </c>
      <c r="C268" s="31">
        <v>214</v>
      </c>
      <c r="D268" s="13">
        <f t="shared" si="65"/>
        <v>68.832</v>
      </c>
      <c r="E268" s="31">
        <f t="shared" si="64"/>
        <v>172.07999999999998</v>
      </c>
      <c r="F268" s="31">
        <v>175</v>
      </c>
      <c r="G268" s="31">
        <f aca="true" t="shared" si="66" ref="G268:G331">D268*3</f>
        <v>206.49599999999998</v>
      </c>
      <c r="H268" s="31">
        <v>210</v>
      </c>
      <c r="I268" s="31">
        <f aca="true" t="shared" si="67" ref="I268:I331">D268*4</f>
        <v>275.328</v>
      </c>
      <c r="J268" s="31">
        <v>280</v>
      </c>
      <c r="K268" s="31">
        <f aca="true" t="shared" si="68" ref="K268:K331">D268*6</f>
        <v>412.99199999999996</v>
      </c>
      <c r="L268" s="31">
        <v>415</v>
      </c>
      <c r="M268" s="31">
        <f aca="true" t="shared" si="69" ref="M268:M331">D268*5</f>
        <v>344.15999999999997</v>
      </c>
      <c r="N268" s="31">
        <v>345</v>
      </c>
      <c r="O268" s="31">
        <f aca="true" t="shared" si="70" ref="O268:O331">D268*6</f>
        <v>412.99199999999996</v>
      </c>
      <c r="P268" s="31">
        <v>415</v>
      </c>
      <c r="Q268" s="31">
        <f aca="true" t="shared" si="71" ref="Q268:Q331">D268*9</f>
        <v>619.4879999999999</v>
      </c>
      <c r="R268" s="31">
        <v>620</v>
      </c>
      <c r="W268" s="73"/>
      <c r="X268" s="30" t="s">
        <v>25</v>
      </c>
      <c r="Y268" s="31">
        <v>214</v>
      </c>
      <c r="Z268" s="31">
        <v>175</v>
      </c>
      <c r="AA268" s="31">
        <v>210</v>
      </c>
      <c r="AB268" s="31">
        <v>280</v>
      </c>
      <c r="AC268" s="31">
        <v>415</v>
      </c>
      <c r="AD268" s="31">
        <v>345</v>
      </c>
      <c r="AE268" s="31">
        <v>415</v>
      </c>
      <c r="AF268" s="31">
        <v>620</v>
      </c>
    </row>
    <row r="269" spans="1:32" ht="17.25">
      <c r="A269" s="73"/>
      <c r="B269" s="30" t="s">
        <v>7</v>
      </c>
      <c r="C269" s="31">
        <v>230</v>
      </c>
      <c r="D269" s="13">
        <f t="shared" si="65"/>
        <v>73.44</v>
      </c>
      <c r="E269" s="31">
        <f t="shared" si="64"/>
        <v>183.6</v>
      </c>
      <c r="F269" s="31">
        <v>185</v>
      </c>
      <c r="G269" s="31">
        <f t="shared" si="66"/>
        <v>220.32</v>
      </c>
      <c r="H269" s="31">
        <v>225</v>
      </c>
      <c r="I269" s="31">
        <f t="shared" si="67"/>
        <v>293.76</v>
      </c>
      <c r="J269" s="31">
        <v>295</v>
      </c>
      <c r="K269" s="31">
        <f t="shared" si="68"/>
        <v>440.64</v>
      </c>
      <c r="L269" s="31">
        <v>445</v>
      </c>
      <c r="M269" s="31">
        <f t="shared" si="69"/>
        <v>367.2</v>
      </c>
      <c r="N269" s="31">
        <v>370</v>
      </c>
      <c r="O269" s="31">
        <f t="shared" si="70"/>
        <v>440.64</v>
      </c>
      <c r="P269" s="31">
        <v>445</v>
      </c>
      <c r="Q269" s="31">
        <f t="shared" si="71"/>
        <v>660.96</v>
      </c>
      <c r="R269" s="31">
        <v>665</v>
      </c>
      <c r="W269" s="73"/>
      <c r="X269" s="30" t="s">
        <v>7</v>
      </c>
      <c r="Y269" s="31">
        <v>230</v>
      </c>
      <c r="Z269" s="31">
        <v>185</v>
      </c>
      <c r="AA269" s="31">
        <v>225</v>
      </c>
      <c r="AB269" s="31">
        <v>295</v>
      </c>
      <c r="AC269" s="31">
        <v>445</v>
      </c>
      <c r="AD269" s="31">
        <v>370</v>
      </c>
      <c r="AE269" s="31">
        <v>445</v>
      </c>
      <c r="AF269" s="31">
        <v>665</v>
      </c>
    </row>
    <row r="270" spans="1:32" ht="14.25" customHeight="1">
      <c r="A270" s="73"/>
      <c r="B270" s="30" t="s">
        <v>35</v>
      </c>
      <c r="C270" s="31">
        <v>247</v>
      </c>
      <c r="D270" s="13">
        <f t="shared" si="65"/>
        <v>78.336</v>
      </c>
      <c r="E270" s="31">
        <f t="shared" si="64"/>
        <v>195.84</v>
      </c>
      <c r="F270" s="31">
        <v>200</v>
      </c>
      <c r="G270" s="31">
        <f t="shared" si="66"/>
        <v>235.00799999999998</v>
      </c>
      <c r="H270" s="31">
        <v>240</v>
      </c>
      <c r="I270" s="31">
        <f t="shared" si="67"/>
        <v>313.344</v>
      </c>
      <c r="J270" s="31">
        <v>315</v>
      </c>
      <c r="K270" s="31">
        <f t="shared" si="68"/>
        <v>470.01599999999996</v>
      </c>
      <c r="L270" s="31">
        <v>475</v>
      </c>
      <c r="M270" s="31">
        <f t="shared" si="69"/>
        <v>391.68</v>
      </c>
      <c r="N270" s="31">
        <v>395</v>
      </c>
      <c r="O270" s="31">
        <f t="shared" si="70"/>
        <v>470.01599999999996</v>
      </c>
      <c r="P270" s="31">
        <v>475</v>
      </c>
      <c r="Q270" s="31">
        <f t="shared" si="71"/>
        <v>705.024</v>
      </c>
      <c r="R270" s="31">
        <v>710</v>
      </c>
      <c r="W270" s="73"/>
      <c r="X270" s="30" t="s">
        <v>35</v>
      </c>
      <c r="Y270" s="31">
        <v>247</v>
      </c>
      <c r="Z270" s="31">
        <v>200</v>
      </c>
      <c r="AA270" s="31">
        <v>240</v>
      </c>
      <c r="AB270" s="31">
        <v>315</v>
      </c>
      <c r="AC270" s="31">
        <v>475</v>
      </c>
      <c r="AD270" s="31">
        <v>395</v>
      </c>
      <c r="AE270" s="31">
        <v>475</v>
      </c>
      <c r="AF270" s="31">
        <v>710</v>
      </c>
    </row>
    <row r="271" spans="1:32" ht="17.25">
      <c r="A271" s="74"/>
      <c r="B271" s="30" t="s">
        <v>32</v>
      </c>
      <c r="C271" s="31">
        <v>264</v>
      </c>
      <c r="D271" s="13">
        <f>0.36*100+0.36*150*0.8+(C271-250)*0.36*0.75</f>
        <v>82.98</v>
      </c>
      <c r="E271" s="31">
        <f t="shared" si="64"/>
        <v>207.45000000000002</v>
      </c>
      <c r="F271" s="31">
        <v>210</v>
      </c>
      <c r="G271" s="31">
        <f t="shared" si="66"/>
        <v>248.94</v>
      </c>
      <c r="H271" s="31">
        <v>250</v>
      </c>
      <c r="I271" s="31">
        <f t="shared" si="67"/>
        <v>331.92</v>
      </c>
      <c r="J271" s="31">
        <v>335</v>
      </c>
      <c r="K271" s="31">
        <f t="shared" si="68"/>
        <v>497.88</v>
      </c>
      <c r="L271" s="31">
        <v>500</v>
      </c>
      <c r="M271" s="31">
        <f t="shared" si="69"/>
        <v>414.90000000000003</v>
      </c>
      <c r="N271" s="31">
        <v>415</v>
      </c>
      <c r="O271" s="31">
        <f t="shared" si="70"/>
        <v>497.88</v>
      </c>
      <c r="P271" s="31">
        <v>500</v>
      </c>
      <c r="Q271" s="31">
        <f t="shared" si="71"/>
        <v>746.82</v>
      </c>
      <c r="R271" s="31">
        <v>750</v>
      </c>
      <c r="W271" s="74"/>
      <c r="X271" s="30" t="s">
        <v>32</v>
      </c>
      <c r="Y271" s="31">
        <v>264</v>
      </c>
      <c r="Z271" s="31">
        <v>210</v>
      </c>
      <c r="AA271" s="31">
        <v>250</v>
      </c>
      <c r="AB271" s="31">
        <v>335</v>
      </c>
      <c r="AC271" s="31">
        <v>500</v>
      </c>
      <c r="AD271" s="31">
        <v>415</v>
      </c>
      <c r="AE271" s="31">
        <v>500</v>
      </c>
      <c r="AF271" s="31">
        <v>750</v>
      </c>
    </row>
    <row r="272" spans="1:32" ht="17.25">
      <c r="A272" s="72" t="s">
        <v>4</v>
      </c>
      <c r="B272" s="30" t="s">
        <v>66</v>
      </c>
      <c r="C272" s="31">
        <v>21</v>
      </c>
      <c r="D272" s="31">
        <f>0.36*C272</f>
        <v>7.56</v>
      </c>
      <c r="E272" s="31">
        <f t="shared" si="64"/>
        <v>18.9</v>
      </c>
      <c r="F272" s="31">
        <v>35</v>
      </c>
      <c r="G272" s="31">
        <f t="shared" si="66"/>
        <v>22.68</v>
      </c>
      <c r="H272" s="31">
        <v>40</v>
      </c>
      <c r="I272" s="31">
        <f t="shared" si="67"/>
        <v>30.24</v>
      </c>
      <c r="J272" s="31">
        <v>80</v>
      </c>
      <c r="K272" s="31">
        <f t="shared" si="68"/>
        <v>45.36</v>
      </c>
      <c r="L272" s="31">
        <v>100</v>
      </c>
      <c r="M272" s="31">
        <f t="shared" si="69"/>
        <v>37.8</v>
      </c>
      <c r="N272" s="31">
        <v>90</v>
      </c>
      <c r="O272" s="31">
        <f t="shared" si="70"/>
        <v>45.36</v>
      </c>
      <c r="P272" s="31">
        <v>100</v>
      </c>
      <c r="Q272" s="31">
        <f t="shared" si="71"/>
        <v>68.03999999999999</v>
      </c>
      <c r="R272" s="31">
        <v>120</v>
      </c>
      <c r="W272" s="72" t="s">
        <v>4</v>
      </c>
      <c r="X272" s="30" t="s">
        <v>66</v>
      </c>
      <c r="Y272" s="31">
        <v>21</v>
      </c>
      <c r="Z272" s="31">
        <v>35</v>
      </c>
      <c r="AA272" s="31">
        <v>40</v>
      </c>
      <c r="AB272" s="31">
        <v>80</v>
      </c>
      <c r="AC272" s="31">
        <v>100</v>
      </c>
      <c r="AD272" s="31">
        <v>90</v>
      </c>
      <c r="AE272" s="31">
        <v>100</v>
      </c>
      <c r="AF272" s="31">
        <v>120</v>
      </c>
    </row>
    <row r="273" spans="1:32" ht="17.25">
      <c r="A273" s="73"/>
      <c r="B273" s="30" t="s">
        <v>16</v>
      </c>
      <c r="C273" s="31">
        <v>34</v>
      </c>
      <c r="D273" s="31">
        <f>0.36*C273</f>
        <v>12.24</v>
      </c>
      <c r="E273" s="31">
        <f t="shared" si="64"/>
        <v>30.6</v>
      </c>
      <c r="F273" s="31">
        <v>35</v>
      </c>
      <c r="G273" s="31">
        <f t="shared" si="66"/>
        <v>36.72</v>
      </c>
      <c r="H273" s="31">
        <v>40</v>
      </c>
      <c r="I273" s="31">
        <f t="shared" si="67"/>
        <v>48.96</v>
      </c>
      <c r="J273" s="31">
        <v>80</v>
      </c>
      <c r="K273" s="31">
        <f t="shared" si="68"/>
        <v>73.44</v>
      </c>
      <c r="L273" s="31">
        <v>100</v>
      </c>
      <c r="M273" s="31">
        <f t="shared" si="69"/>
        <v>61.2</v>
      </c>
      <c r="N273" s="31">
        <v>90</v>
      </c>
      <c r="O273" s="31">
        <f t="shared" si="70"/>
        <v>73.44</v>
      </c>
      <c r="P273" s="31">
        <v>100</v>
      </c>
      <c r="Q273" s="31">
        <f t="shared" si="71"/>
        <v>110.16</v>
      </c>
      <c r="R273" s="31">
        <v>120</v>
      </c>
      <c r="W273" s="73"/>
      <c r="X273" s="30" t="s">
        <v>16</v>
      </c>
      <c r="Y273" s="31">
        <v>34</v>
      </c>
      <c r="Z273" s="31">
        <v>35</v>
      </c>
      <c r="AA273" s="31">
        <v>40</v>
      </c>
      <c r="AB273" s="31">
        <v>80</v>
      </c>
      <c r="AC273" s="31">
        <v>100</v>
      </c>
      <c r="AD273" s="31">
        <v>90</v>
      </c>
      <c r="AE273" s="31">
        <v>100</v>
      </c>
      <c r="AF273" s="31">
        <v>120</v>
      </c>
    </row>
    <row r="274" spans="1:32" ht="12" customHeight="1">
      <c r="A274" s="73"/>
      <c r="B274" s="30" t="s">
        <v>69</v>
      </c>
      <c r="C274" s="31">
        <v>40</v>
      </c>
      <c r="D274" s="31">
        <f>0.36*C274</f>
        <v>14.399999999999999</v>
      </c>
      <c r="E274" s="31">
        <f t="shared" si="64"/>
        <v>36</v>
      </c>
      <c r="F274" s="31">
        <v>40</v>
      </c>
      <c r="G274" s="31">
        <f t="shared" si="66"/>
        <v>43.199999999999996</v>
      </c>
      <c r="H274" s="31">
        <v>45</v>
      </c>
      <c r="I274" s="31">
        <f t="shared" si="67"/>
        <v>57.599999999999994</v>
      </c>
      <c r="J274" s="31">
        <v>80</v>
      </c>
      <c r="K274" s="31">
        <f t="shared" si="68"/>
        <v>86.39999999999999</v>
      </c>
      <c r="L274" s="31">
        <v>100</v>
      </c>
      <c r="M274" s="31">
        <f t="shared" si="69"/>
        <v>72</v>
      </c>
      <c r="N274" s="31">
        <v>90</v>
      </c>
      <c r="O274" s="31">
        <f t="shared" si="70"/>
        <v>86.39999999999999</v>
      </c>
      <c r="P274" s="31">
        <v>100</v>
      </c>
      <c r="Q274" s="31">
        <f t="shared" si="71"/>
        <v>129.6</v>
      </c>
      <c r="R274" s="31">
        <v>130</v>
      </c>
      <c r="W274" s="73"/>
      <c r="X274" s="30" t="s">
        <v>53</v>
      </c>
      <c r="Y274" s="31">
        <v>40</v>
      </c>
      <c r="Z274" s="31">
        <v>40</v>
      </c>
      <c r="AA274" s="31">
        <v>45</v>
      </c>
      <c r="AB274" s="31">
        <v>80</v>
      </c>
      <c r="AC274" s="31">
        <v>100</v>
      </c>
      <c r="AD274" s="31">
        <v>90</v>
      </c>
      <c r="AE274" s="31">
        <v>100</v>
      </c>
      <c r="AF274" s="31">
        <v>130</v>
      </c>
    </row>
    <row r="275" spans="1:32" ht="12" customHeight="1">
      <c r="A275" s="73"/>
      <c r="B275" s="30" t="s">
        <v>22</v>
      </c>
      <c r="C275" s="31">
        <v>45</v>
      </c>
      <c r="D275" s="31">
        <f>0.36*C275</f>
        <v>16.2</v>
      </c>
      <c r="E275" s="31">
        <f t="shared" si="64"/>
        <v>40.5</v>
      </c>
      <c r="F275" s="31">
        <v>45</v>
      </c>
      <c r="G275" s="31">
        <f t="shared" si="66"/>
        <v>48.599999999999994</v>
      </c>
      <c r="H275" s="31">
        <v>50</v>
      </c>
      <c r="I275" s="31">
        <f t="shared" si="67"/>
        <v>64.8</v>
      </c>
      <c r="J275" s="31">
        <v>80</v>
      </c>
      <c r="K275" s="31">
        <f t="shared" si="68"/>
        <v>97.19999999999999</v>
      </c>
      <c r="L275" s="31">
        <v>100</v>
      </c>
      <c r="M275" s="31">
        <f t="shared" si="69"/>
        <v>81</v>
      </c>
      <c r="N275" s="31">
        <v>90</v>
      </c>
      <c r="O275" s="31">
        <f t="shared" si="70"/>
        <v>97.19999999999999</v>
      </c>
      <c r="P275" s="31">
        <v>100</v>
      </c>
      <c r="Q275" s="31">
        <f t="shared" si="71"/>
        <v>145.79999999999998</v>
      </c>
      <c r="R275" s="31">
        <v>150</v>
      </c>
      <c r="W275" s="73"/>
      <c r="X275" s="30" t="s">
        <v>22</v>
      </c>
      <c r="Y275" s="31">
        <v>45</v>
      </c>
      <c r="Z275" s="31">
        <v>45</v>
      </c>
      <c r="AA275" s="31">
        <v>50</v>
      </c>
      <c r="AB275" s="31">
        <v>80</v>
      </c>
      <c r="AC275" s="31">
        <v>100</v>
      </c>
      <c r="AD275" s="31">
        <v>90</v>
      </c>
      <c r="AE275" s="31">
        <v>100</v>
      </c>
      <c r="AF275" s="31">
        <v>150</v>
      </c>
    </row>
    <row r="276" spans="1:32" ht="12" customHeight="1">
      <c r="A276" s="73"/>
      <c r="B276" s="30" t="s">
        <v>58</v>
      </c>
      <c r="C276" s="31">
        <v>135</v>
      </c>
      <c r="D276" s="13">
        <f aca="true" t="shared" si="72" ref="D276:D282">0.36*100+(C276-100)*0.36*0.8</f>
        <v>46.08</v>
      </c>
      <c r="E276" s="31">
        <f t="shared" si="64"/>
        <v>115.19999999999999</v>
      </c>
      <c r="F276" s="31">
        <v>120</v>
      </c>
      <c r="G276" s="31">
        <f t="shared" si="66"/>
        <v>138.24</v>
      </c>
      <c r="H276" s="31">
        <v>140</v>
      </c>
      <c r="I276" s="31">
        <f t="shared" si="67"/>
        <v>184.32</v>
      </c>
      <c r="J276" s="31">
        <v>185</v>
      </c>
      <c r="K276" s="31">
        <f t="shared" si="68"/>
        <v>276.48</v>
      </c>
      <c r="L276" s="31">
        <v>280</v>
      </c>
      <c r="M276" s="31">
        <f t="shared" si="69"/>
        <v>230.39999999999998</v>
      </c>
      <c r="N276" s="31">
        <v>235</v>
      </c>
      <c r="O276" s="31">
        <f t="shared" si="70"/>
        <v>276.48</v>
      </c>
      <c r="P276" s="31">
        <v>280</v>
      </c>
      <c r="Q276" s="31">
        <f t="shared" si="71"/>
        <v>414.71999999999997</v>
      </c>
      <c r="R276" s="31">
        <v>415</v>
      </c>
      <c r="W276" s="73"/>
      <c r="X276" s="30" t="s">
        <v>58</v>
      </c>
      <c r="Y276" s="31">
        <v>135</v>
      </c>
      <c r="Z276" s="31">
        <v>120</v>
      </c>
      <c r="AA276" s="31">
        <v>140</v>
      </c>
      <c r="AB276" s="31">
        <v>185</v>
      </c>
      <c r="AC276" s="31">
        <v>280</v>
      </c>
      <c r="AD276" s="31">
        <v>235</v>
      </c>
      <c r="AE276" s="31">
        <v>280</v>
      </c>
      <c r="AF276" s="31">
        <v>415</v>
      </c>
    </row>
    <row r="277" spans="1:32" ht="17.25">
      <c r="A277" s="73"/>
      <c r="B277" s="30" t="s">
        <v>23</v>
      </c>
      <c r="C277" s="31">
        <v>156</v>
      </c>
      <c r="D277" s="13">
        <f t="shared" si="72"/>
        <v>52.128</v>
      </c>
      <c r="E277" s="31">
        <f t="shared" si="64"/>
        <v>130.32</v>
      </c>
      <c r="F277" s="31">
        <v>135</v>
      </c>
      <c r="G277" s="31">
        <f t="shared" si="66"/>
        <v>156.38400000000001</v>
      </c>
      <c r="H277" s="31">
        <v>160</v>
      </c>
      <c r="I277" s="31">
        <f t="shared" si="67"/>
        <v>208.512</v>
      </c>
      <c r="J277" s="31">
        <v>210</v>
      </c>
      <c r="K277" s="31">
        <f t="shared" si="68"/>
        <v>312.76800000000003</v>
      </c>
      <c r="L277" s="31">
        <v>315</v>
      </c>
      <c r="M277" s="31">
        <f t="shared" si="69"/>
        <v>260.64</v>
      </c>
      <c r="N277" s="31">
        <v>265</v>
      </c>
      <c r="O277" s="31">
        <f t="shared" si="70"/>
        <v>312.76800000000003</v>
      </c>
      <c r="P277" s="31">
        <v>315</v>
      </c>
      <c r="Q277" s="31">
        <f t="shared" si="71"/>
        <v>469.152</v>
      </c>
      <c r="R277" s="31">
        <v>470</v>
      </c>
      <c r="W277" s="73"/>
      <c r="X277" s="30" t="s">
        <v>23</v>
      </c>
      <c r="Y277" s="31">
        <v>156</v>
      </c>
      <c r="Z277" s="31">
        <v>135</v>
      </c>
      <c r="AA277" s="31">
        <v>160</v>
      </c>
      <c r="AB277" s="31">
        <v>210</v>
      </c>
      <c r="AC277" s="31">
        <v>315</v>
      </c>
      <c r="AD277" s="31">
        <v>265</v>
      </c>
      <c r="AE277" s="31">
        <v>315</v>
      </c>
      <c r="AF277" s="31">
        <v>470</v>
      </c>
    </row>
    <row r="278" spans="1:32" ht="17.25">
      <c r="A278" s="73"/>
      <c r="B278" s="30" t="s">
        <v>5</v>
      </c>
      <c r="C278" s="31">
        <v>172</v>
      </c>
      <c r="D278" s="13">
        <f t="shared" si="72"/>
        <v>56.736000000000004</v>
      </c>
      <c r="E278" s="31">
        <f t="shared" si="64"/>
        <v>141.84</v>
      </c>
      <c r="F278" s="31">
        <v>145</v>
      </c>
      <c r="G278" s="31">
        <f t="shared" si="66"/>
        <v>170.20800000000003</v>
      </c>
      <c r="H278" s="31">
        <v>175</v>
      </c>
      <c r="I278" s="31">
        <f t="shared" si="67"/>
        <v>226.94400000000002</v>
      </c>
      <c r="J278" s="31">
        <v>230</v>
      </c>
      <c r="K278" s="31">
        <f t="shared" si="68"/>
        <v>340.41600000000005</v>
      </c>
      <c r="L278" s="31">
        <v>345</v>
      </c>
      <c r="M278" s="31">
        <f t="shared" si="69"/>
        <v>283.68</v>
      </c>
      <c r="N278" s="31">
        <v>285</v>
      </c>
      <c r="O278" s="31">
        <f t="shared" si="70"/>
        <v>340.41600000000005</v>
      </c>
      <c r="P278" s="31">
        <v>345</v>
      </c>
      <c r="Q278" s="31">
        <f t="shared" si="71"/>
        <v>510.624</v>
      </c>
      <c r="R278" s="31">
        <v>515</v>
      </c>
      <c r="W278" s="73"/>
      <c r="X278" s="30" t="s">
        <v>5</v>
      </c>
      <c r="Y278" s="31">
        <v>172</v>
      </c>
      <c r="Z278" s="31">
        <v>145</v>
      </c>
      <c r="AA278" s="31">
        <v>175</v>
      </c>
      <c r="AB278" s="31">
        <v>230</v>
      </c>
      <c r="AC278" s="31">
        <v>345</v>
      </c>
      <c r="AD278" s="31">
        <v>285</v>
      </c>
      <c r="AE278" s="31">
        <v>345</v>
      </c>
      <c r="AF278" s="31">
        <v>515</v>
      </c>
    </row>
    <row r="279" spans="1:32" ht="17.25">
      <c r="A279" s="73"/>
      <c r="B279" s="30" t="s">
        <v>9</v>
      </c>
      <c r="C279" s="31">
        <v>182</v>
      </c>
      <c r="D279" s="13">
        <f t="shared" si="72"/>
        <v>59.616</v>
      </c>
      <c r="E279" s="31">
        <f t="shared" si="64"/>
        <v>149.04</v>
      </c>
      <c r="F279" s="31">
        <v>150</v>
      </c>
      <c r="G279" s="31">
        <f t="shared" si="66"/>
        <v>178.848</v>
      </c>
      <c r="H279" s="31">
        <v>180</v>
      </c>
      <c r="I279" s="31">
        <f t="shared" si="67"/>
        <v>238.464</v>
      </c>
      <c r="J279" s="31">
        <v>240</v>
      </c>
      <c r="K279" s="31">
        <f t="shared" si="68"/>
        <v>357.696</v>
      </c>
      <c r="L279" s="31">
        <v>360</v>
      </c>
      <c r="M279" s="31">
        <f t="shared" si="69"/>
        <v>298.08</v>
      </c>
      <c r="N279" s="31">
        <v>300</v>
      </c>
      <c r="O279" s="31">
        <f t="shared" si="70"/>
        <v>357.696</v>
      </c>
      <c r="P279" s="31">
        <v>360</v>
      </c>
      <c r="Q279" s="31">
        <f t="shared" si="71"/>
        <v>536.544</v>
      </c>
      <c r="R279" s="31">
        <v>540</v>
      </c>
      <c r="W279" s="73"/>
      <c r="X279" s="30" t="s">
        <v>9</v>
      </c>
      <c r="Y279" s="31">
        <v>182</v>
      </c>
      <c r="Z279" s="31">
        <v>150</v>
      </c>
      <c r="AA279" s="31">
        <v>180</v>
      </c>
      <c r="AB279" s="31">
        <v>240</v>
      </c>
      <c r="AC279" s="31">
        <v>360</v>
      </c>
      <c r="AD279" s="31">
        <v>300</v>
      </c>
      <c r="AE279" s="31">
        <v>360</v>
      </c>
      <c r="AF279" s="31">
        <v>540</v>
      </c>
    </row>
    <row r="280" spans="1:32" ht="17.25">
      <c r="A280" s="73"/>
      <c r="B280" s="30" t="s">
        <v>25</v>
      </c>
      <c r="C280" s="31">
        <v>203</v>
      </c>
      <c r="D280" s="13">
        <f t="shared" si="72"/>
        <v>65.664</v>
      </c>
      <c r="E280" s="31">
        <f t="shared" si="64"/>
        <v>164.16</v>
      </c>
      <c r="F280" s="31">
        <v>165</v>
      </c>
      <c r="G280" s="31">
        <f t="shared" si="66"/>
        <v>196.99200000000002</v>
      </c>
      <c r="H280" s="31">
        <v>200</v>
      </c>
      <c r="I280" s="31">
        <f t="shared" si="67"/>
        <v>262.656</v>
      </c>
      <c r="J280" s="31">
        <v>265</v>
      </c>
      <c r="K280" s="31">
        <f t="shared" si="68"/>
        <v>393.98400000000004</v>
      </c>
      <c r="L280" s="31">
        <v>395</v>
      </c>
      <c r="M280" s="31">
        <f t="shared" si="69"/>
        <v>328.32</v>
      </c>
      <c r="N280" s="31">
        <v>330</v>
      </c>
      <c r="O280" s="31">
        <f t="shared" si="70"/>
        <v>393.98400000000004</v>
      </c>
      <c r="P280" s="31">
        <v>395</v>
      </c>
      <c r="Q280" s="31">
        <f t="shared" si="71"/>
        <v>590.976</v>
      </c>
      <c r="R280" s="31">
        <v>595</v>
      </c>
      <c r="W280" s="73"/>
      <c r="X280" s="30" t="s">
        <v>25</v>
      </c>
      <c r="Y280" s="31">
        <v>203</v>
      </c>
      <c r="Z280" s="31">
        <v>165</v>
      </c>
      <c r="AA280" s="31">
        <v>200</v>
      </c>
      <c r="AB280" s="31">
        <v>265</v>
      </c>
      <c r="AC280" s="31">
        <v>395</v>
      </c>
      <c r="AD280" s="31">
        <v>330</v>
      </c>
      <c r="AE280" s="31">
        <v>395</v>
      </c>
      <c r="AF280" s="31">
        <v>595</v>
      </c>
    </row>
    <row r="281" spans="1:32" ht="17.25">
      <c r="A281" s="73"/>
      <c r="B281" s="30" t="s">
        <v>7</v>
      </c>
      <c r="C281" s="31">
        <v>219</v>
      </c>
      <c r="D281" s="13">
        <f t="shared" si="72"/>
        <v>70.27199999999999</v>
      </c>
      <c r="E281" s="31">
        <f t="shared" si="64"/>
        <v>175.67999999999998</v>
      </c>
      <c r="F281" s="31">
        <v>180</v>
      </c>
      <c r="G281" s="31">
        <f t="shared" si="66"/>
        <v>210.81599999999997</v>
      </c>
      <c r="H281" s="31">
        <v>215</v>
      </c>
      <c r="I281" s="31">
        <f t="shared" si="67"/>
        <v>281.08799999999997</v>
      </c>
      <c r="J281" s="31">
        <v>285</v>
      </c>
      <c r="K281" s="31">
        <f t="shared" si="68"/>
        <v>421.63199999999995</v>
      </c>
      <c r="L281" s="31">
        <v>425</v>
      </c>
      <c r="M281" s="31">
        <f t="shared" si="69"/>
        <v>351.35999999999996</v>
      </c>
      <c r="N281" s="31">
        <v>355</v>
      </c>
      <c r="O281" s="31">
        <f t="shared" si="70"/>
        <v>421.63199999999995</v>
      </c>
      <c r="P281" s="31">
        <v>425</v>
      </c>
      <c r="Q281" s="31">
        <f t="shared" si="71"/>
        <v>632.4479999999999</v>
      </c>
      <c r="R281" s="31">
        <v>635</v>
      </c>
      <c r="W281" s="73"/>
      <c r="X281" s="30" t="s">
        <v>7</v>
      </c>
      <c r="Y281" s="31">
        <v>219</v>
      </c>
      <c r="Z281" s="31">
        <v>180</v>
      </c>
      <c r="AA281" s="31">
        <v>215</v>
      </c>
      <c r="AB281" s="31">
        <v>285</v>
      </c>
      <c r="AC281" s="31">
        <v>425</v>
      </c>
      <c r="AD281" s="31">
        <v>355</v>
      </c>
      <c r="AE281" s="31">
        <v>425</v>
      </c>
      <c r="AF281" s="31">
        <v>635</v>
      </c>
    </row>
    <row r="282" spans="1:32" ht="13.5" customHeight="1">
      <c r="A282" s="73"/>
      <c r="B282" s="30" t="s">
        <v>35</v>
      </c>
      <c r="C282" s="31">
        <v>236</v>
      </c>
      <c r="D282" s="13">
        <f t="shared" si="72"/>
        <v>75.168</v>
      </c>
      <c r="E282" s="31">
        <f t="shared" si="64"/>
        <v>187.92000000000002</v>
      </c>
      <c r="F282" s="31">
        <v>190</v>
      </c>
      <c r="G282" s="31">
        <f t="shared" si="66"/>
        <v>225.50400000000002</v>
      </c>
      <c r="H282" s="31">
        <v>230</v>
      </c>
      <c r="I282" s="31">
        <f t="shared" si="67"/>
        <v>300.672</v>
      </c>
      <c r="J282" s="31">
        <v>305</v>
      </c>
      <c r="K282" s="31">
        <f t="shared" si="68"/>
        <v>451.00800000000004</v>
      </c>
      <c r="L282" s="31">
        <v>455</v>
      </c>
      <c r="M282" s="31">
        <f t="shared" si="69"/>
        <v>375.84000000000003</v>
      </c>
      <c r="N282" s="31">
        <v>380</v>
      </c>
      <c r="O282" s="31">
        <f t="shared" si="70"/>
        <v>451.00800000000004</v>
      </c>
      <c r="P282" s="31">
        <v>455</v>
      </c>
      <c r="Q282" s="31">
        <f t="shared" si="71"/>
        <v>676.5120000000001</v>
      </c>
      <c r="R282" s="31">
        <v>680</v>
      </c>
      <c r="W282" s="73"/>
      <c r="X282" s="30" t="s">
        <v>35</v>
      </c>
      <c r="Y282" s="31">
        <v>236</v>
      </c>
      <c r="Z282" s="31">
        <v>190</v>
      </c>
      <c r="AA282" s="31">
        <v>230</v>
      </c>
      <c r="AB282" s="31">
        <v>305</v>
      </c>
      <c r="AC282" s="31">
        <v>455</v>
      </c>
      <c r="AD282" s="31">
        <v>380</v>
      </c>
      <c r="AE282" s="31">
        <v>455</v>
      </c>
      <c r="AF282" s="31">
        <v>680</v>
      </c>
    </row>
    <row r="283" spans="1:32" ht="17.25">
      <c r="A283" s="74"/>
      <c r="B283" s="30" t="s">
        <v>32</v>
      </c>
      <c r="C283" s="31">
        <v>253</v>
      </c>
      <c r="D283" s="13">
        <f>0.36*100+0.36*150*0.8+(C283-250)*0.36*0.75</f>
        <v>80.01</v>
      </c>
      <c r="E283" s="31">
        <f t="shared" si="64"/>
        <v>200.025</v>
      </c>
      <c r="F283" s="31">
        <v>205</v>
      </c>
      <c r="G283" s="31">
        <f t="shared" si="66"/>
        <v>240.03000000000003</v>
      </c>
      <c r="H283" s="31">
        <v>245</v>
      </c>
      <c r="I283" s="31">
        <f t="shared" si="67"/>
        <v>320.04</v>
      </c>
      <c r="J283" s="31">
        <v>325</v>
      </c>
      <c r="K283" s="31">
        <f t="shared" si="68"/>
        <v>480.06000000000006</v>
      </c>
      <c r="L283" s="31">
        <v>485</v>
      </c>
      <c r="M283" s="31">
        <f t="shared" si="69"/>
        <v>400.05</v>
      </c>
      <c r="N283" s="31">
        <v>405</v>
      </c>
      <c r="O283" s="31">
        <f t="shared" si="70"/>
        <v>480.06000000000006</v>
      </c>
      <c r="P283" s="31">
        <v>485</v>
      </c>
      <c r="Q283" s="31">
        <f t="shared" si="71"/>
        <v>720.09</v>
      </c>
      <c r="R283" s="31">
        <v>725</v>
      </c>
      <c r="W283" s="74"/>
      <c r="X283" s="30" t="s">
        <v>32</v>
      </c>
      <c r="Y283" s="31">
        <v>253</v>
      </c>
      <c r="Z283" s="31">
        <v>205</v>
      </c>
      <c r="AA283" s="31">
        <v>245</v>
      </c>
      <c r="AB283" s="31">
        <v>325</v>
      </c>
      <c r="AC283" s="31">
        <v>485</v>
      </c>
      <c r="AD283" s="31">
        <v>405</v>
      </c>
      <c r="AE283" s="31">
        <v>485</v>
      </c>
      <c r="AF283" s="31">
        <v>725</v>
      </c>
    </row>
    <row r="284" spans="1:32" ht="17.25">
      <c r="A284" s="72" t="s">
        <v>66</v>
      </c>
      <c r="B284" s="30" t="s">
        <v>16</v>
      </c>
      <c r="C284" s="31">
        <v>13</v>
      </c>
      <c r="D284" s="31">
        <f>0.36*C284</f>
        <v>4.68</v>
      </c>
      <c r="E284" s="31">
        <f t="shared" si="64"/>
        <v>11.7</v>
      </c>
      <c r="F284" s="31">
        <v>35</v>
      </c>
      <c r="G284" s="31">
        <f t="shared" si="66"/>
        <v>14.04</v>
      </c>
      <c r="H284" s="31">
        <v>40</v>
      </c>
      <c r="I284" s="31">
        <f t="shared" si="67"/>
        <v>18.72</v>
      </c>
      <c r="J284" s="31">
        <v>80</v>
      </c>
      <c r="K284" s="31">
        <f t="shared" si="68"/>
        <v>28.08</v>
      </c>
      <c r="L284" s="31">
        <v>100</v>
      </c>
      <c r="M284" s="31">
        <f t="shared" si="69"/>
        <v>23.4</v>
      </c>
      <c r="N284" s="31">
        <v>90</v>
      </c>
      <c r="O284" s="31">
        <f t="shared" si="70"/>
        <v>28.08</v>
      </c>
      <c r="P284" s="31">
        <v>100</v>
      </c>
      <c r="Q284" s="31">
        <f t="shared" si="71"/>
        <v>42.12</v>
      </c>
      <c r="R284" s="31">
        <v>120</v>
      </c>
      <c r="W284" s="72" t="s">
        <v>66</v>
      </c>
      <c r="X284" s="30" t="s">
        <v>16</v>
      </c>
      <c r="Y284" s="31">
        <v>13</v>
      </c>
      <c r="Z284" s="31">
        <v>35</v>
      </c>
      <c r="AA284" s="31">
        <v>40</v>
      </c>
      <c r="AB284" s="31">
        <v>80</v>
      </c>
      <c r="AC284" s="31">
        <v>100</v>
      </c>
      <c r="AD284" s="31">
        <v>90</v>
      </c>
      <c r="AE284" s="31">
        <v>100</v>
      </c>
      <c r="AF284" s="31">
        <v>120</v>
      </c>
    </row>
    <row r="285" spans="1:32" ht="15.75" customHeight="1">
      <c r="A285" s="74"/>
      <c r="B285" s="30" t="s">
        <v>69</v>
      </c>
      <c r="C285" s="31">
        <v>19</v>
      </c>
      <c r="D285" s="31">
        <f>0.36*C285</f>
        <v>6.84</v>
      </c>
      <c r="E285" s="31">
        <f t="shared" si="64"/>
        <v>17.1</v>
      </c>
      <c r="F285" s="31">
        <v>35</v>
      </c>
      <c r="G285" s="31">
        <f t="shared" si="66"/>
        <v>20.52</v>
      </c>
      <c r="H285" s="31">
        <v>40</v>
      </c>
      <c r="I285" s="31">
        <f t="shared" si="67"/>
        <v>27.36</v>
      </c>
      <c r="J285" s="31">
        <v>80</v>
      </c>
      <c r="K285" s="31">
        <f t="shared" si="68"/>
        <v>41.04</v>
      </c>
      <c r="L285" s="31">
        <v>100</v>
      </c>
      <c r="M285" s="31">
        <f t="shared" si="69"/>
        <v>34.2</v>
      </c>
      <c r="N285" s="31">
        <v>90</v>
      </c>
      <c r="O285" s="31">
        <f t="shared" si="70"/>
        <v>41.04</v>
      </c>
      <c r="P285" s="31">
        <v>100</v>
      </c>
      <c r="Q285" s="31">
        <f t="shared" si="71"/>
        <v>61.56</v>
      </c>
      <c r="R285" s="31">
        <v>120</v>
      </c>
      <c r="W285" s="74"/>
      <c r="X285" s="30" t="s">
        <v>53</v>
      </c>
      <c r="Y285" s="31">
        <v>19</v>
      </c>
      <c r="Z285" s="31">
        <v>35</v>
      </c>
      <c r="AA285" s="31">
        <v>40</v>
      </c>
      <c r="AB285" s="31">
        <v>80</v>
      </c>
      <c r="AC285" s="31">
        <v>100</v>
      </c>
      <c r="AD285" s="31">
        <v>90</v>
      </c>
      <c r="AE285" s="31">
        <v>100</v>
      </c>
      <c r="AF285" s="31">
        <v>120</v>
      </c>
    </row>
    <row r="286" spans="1:32" ht="33">
      <c r="A286" s="72" t="s">
        <v>66</v>
      </c>
      <c r="B286" s="30" t="s">
        <v>22</v>
      </c>
      <c r="C286" s="31">
        <v>24</v>
      </c>
      <c r="D286" s="31">
        <f>0.36*C286</f>
        <v>8.64</v>
      </c>
      <c r="E286" s="31">
        <f t="shared" si="64"/>
        <v>21.6</v>
      </c>
      <c r="F286" s="31">
        <v>35</v>
      </c>
      <c r="G286" s="31">
        <f t="shared" si="66"/>
        <v>25.92</v>
      </c>
      <c r="H286" s="31">
        <v>40</v>
      </c>
      <c r="I286" s="31">
        <f t="shared" si="67"/>
        <v>34.56</v>
      </c>
      <c r="J286" s="31">
        <v>80</v>
      </c>
      <c r="K286" s="31">
        <f t="shared" si="68"/>
        <v>51.84</v>
      </c>
      <c r="L286" s="31">
        <v>100</v>
      </c>
      <c r="M286" s="31">
        <f t="shared" si="69"/>
        <v>43.2</v>
      </c>
      <c r="N286" s="31">
        <v>90</v>
      </c>
      <c r="O286" s="31">
        <f t="shared" si="70"/>
        <v>51.84</v>
      </c>
      <c r="P286" s="31">
        <v>100</v>
      </c>
      <c r="Q286" s="31">
        <f t="shared" si="71"/>
        <v>77.76</v>
      </c>
      <c r="R286" s="31">
        <v>120</v>
      </c>
      <c r="W286" s="72" t="s">
        <v>66</v>
      </c>
      <c r="X286" s="30" t="s">
        <v>22</v>
      </c>
      <c r="Y286" s="31">
        <v>24</v>
      </c>
      <c r="Z286" s="31">
        <v>35</v>
      </c>
      <c r="AA286" s="31">
        <v>40</v>
      </c>
      <c r="AB286" s="31">
        <v>80</v>
      </c>
      <c r="AC286" s="31">
        <v>100</v>
      </c>
      <c r="AD286" s="31">
        <v>90</v>
      </c>
      <c r="AE286" s="31">
        <v>100</v>
      </c>
      <c r="AF286" s="31">
        <v>120</v>
      </c>
    </row>
    <row r="287" spans="1:32" ht="14.25" customHeight="1">
      <c r="A287" s="73"/>
      <c r="B287" s="30" t="s">
        <v>58</v>
      </c>
      <c r="C287" s="31">
        <v>114</v>
      </c>
      <c r="D287" s="13">
        <f aca="true" t="shared" si="73" ref="D287:D294">0.36*100+(C287-100)*0.36*0.8</f>
        <v>40.032</v>
      </c>
      <c r="E287" s="31">
        <f t="shared" si="64"/>
        <v>100.07999999999998</v>
      </c>
      <c r="F287" s="31">
        <v>105</v>
      </c>
      <c r="G287" s="31">
        <f t="shared" si="66"/>
        <v>120.09599999999999</v>
      </c>
      <c r="H287" s="31">
        <v>125</v>
      </c>
      <c r="I287" s="31">
        <f t="shared" si="67"/>
        <v>160.128</v>
      </c>
      <c r="J287" s="31">
        <v>165</v>
      </c>
      <c r="K287" s="31">
        <f t="shared" si="68"/>
        <v>240.19199999999998</v>
      </c>
      <c r="L287" s="31">
        <v>245</v>
      </c>
      <c r="M287" s="31">
        <f t="shared" si="69"/>
        <v>200.15999999999997</v>
      </c>
      <c r="N287" s="31">
        <v>205</v>
      </c>
      <c r="O287" s="31">
        <f t="shared" si="70"/>
        <v>240.19199999999998</v>
      </c>
      <c r="P287" s="31">
        <v>245</v>
      </c>
      <c r="Q287" s="31">
        <f t="shared" si="71"/>
        <v>360.28799999999995</v>
      </c>
      <c r="R287" s="31">
        <v>365</v>
      </c>
      <c r="W287" s="73"/>
      <c r="X287" s="30" t="s">
        <v>58</v>
      </c>
      <c r="Y287" s="31">
        <v>114</v>
      </c>
      <c r="Z287" s="31">
        <v>105</v>
      </c>
      <c r="AA287" s="31">
        <v>125</v>
      </c>
      <c r="AB287" s="31">
        <v>165</v>
      </c>
      <c r="AC287" s="31">
        <v>245</v>
      </c>
      <c r="AD287" s="31">
        <v>205</v>
      </c>
      <c r="AE287" s="31">
        <v>245</v>
      </c>
      <c r="AF287" s="31">
        <v>365</v>
      </c>
    </row>
    <row r="288" spans="1:32" ht="17.25">
      <c r="A288" s="73"/>
      <c r="B288" s="30" t="s">
        <v>23</v>
      </c>
      <c r="C288" s="31">
        <v>135</v>
      </c>
      <c r="D288" s="13">
        <f t="shared" si="73"/>
        <v>46.08</v>
      </c>
      <c r="E288" s="31">
        <f t="shared" si="64"/>
        <v>115.19999999999999</v>
      </c>
      <c r="F288" s="31">
        <v>120</v>
      </c>
      <c r="G288" s="31">
        <f t="shared" si="66"/>
        <v>138.24</v>
      </c>
      <c r="H288" s="31">
        <v>140</v>
      </c>
      <c r="I288" s="31">
        <f t="shared" si="67"/>
        <v>184.32</v>
      </c>
      <c r="J288" s="31">
        <v>185</v>
      </c>
      <c r="K288" s="31">
        <f t="shared" si="68"/>
        <v>276.48</v>
      </c>
      <c r="L288" s="31">
        <v>280</v>
      </c>
      <c r="M288" s="31">
        <f t="shared" si="69"/>
        <v>230.39999999999998</v>
      </c>
      <c r="N288" s="31">
        <v>235</v>
      </c>
      <c r="O288" s="31">
        <f t="shared" si="70"/>
        <v>276.48</v>
      </c>
      <c r="P288" s="31">
        <v>280</v>
      </c>
      <c r="Q288" s="31">
        <f t="shared" si="71"/>
        <v>414.71999999999997</v>
      </c>
      <c r="R288" s="31">
        <v>415</v>
      </c>
      <c r="W288" s="73"/>
      <c r="X288" s="30" t="s">
        <v>23</v>
      </c>
      <c r="Y288" s="31">
        <v>135</v>
      </c>
      <c r="Z288" s="31">
        <v>120</v>
      </c>
      <c r="AA288" s="31">
        <v>140</v>
      </c>
      <c r="AB288" s="31">
        <v>185</v>
      </c>
      <c r="AC288" s="31">
        <v>280</v>
      </c>
      <c r="AD288" s="31">
        <v>235</v>
      </c>
      <c r="AE288" s="31">
        <v>280</v>
      </c>
      <c r="AF288" s="31">
        <v>415</v>
      </c>
    </row>
    <row r="289" spans="1:32" ht="17.25">
      <c r="A289" s="73"/>
      <c r="B289" s="30" t="s">
        <v>5</v>
      </c>
      <c r="C289" s="31">
        <v>151</v>
      </c>
      <c r="D289" s="13">
        <f t="shared" si="73"/>
        <v>50.688</v>
      </c>
      <c r="E289" s="31">
        <f t="shared" si="64"/>
        <v>126.72</v>
      </c>
      <c r="F289" s="31">
        <v>130</v>
      </c>
      <c r="G289" s="31">
        <f t="shared" si="66"/>
        <v>152.06400000000002</v>
      </c>
      <c r="H289" s="31">
        <v>155</v>
      </c>
      <c r="I289" s="31">
        <f t="shared" si="67"/>
        <v>202.752</v>
      </c>
      <c r="J289" s="31">
        <v>205</v>
      </c>
      <c r="K289" s="31">
        <f t="shared" si="68"/>
        <v>304.12800000000004</v>
      </c>
      <c r="L289" s="31">
        <v>305</v>
      </c>
      <c r="M289" s="31">
        <f t="shared" si="69"/>
        <v>253.44</v>
      </c>
      <c r="N289" s="31">
        <v>255</v>
      </c>
      <c r="O289" s="31">
        <f t="shared" si="70"/>
        <v>304.12800000000004</v>
      </c>
      <c r="P289" s="31">
        <v>305</v>
      </c>
      <c r="Q289" s="31">
        <f t="shared" si="71"/>
        <v>456.192</v>
      </c>
      <c r="R289" s="31">
        <v>460</v>
      </c>
      <c r="W289" s="73"/>
      <c r="X289" s="30" t="s">
        <v>5</v>
      </c>
      <c r="Y289" s="31">
        <v>151</v>
      </c>
      <c r="Z289" s="31">
        <v>130</v>
      </c>
      <c r="AA289" s="31">
        <v>155</v>
      </c>
      <c r="AB289" s="31">
        <v>205</v>
      </c>
      <c r="AC289" s="31">
        <v>305</v>
      </c>
      <c r="AD289" s="31">
        <v>255</v>
      </c>
      <c r="AE289" s="31">
        <v>305</v>
      </c>
      <c r="AF289" s="31">
        <v>460</v>
      </c>
    </row>
    <row r="290" spans="1:32" ht="17.25">
      <c r="A290" s="73"/>
      <c r="B290" s="30" t="s">
        <v>9</v>
      </c>
      <c r="C290" s="31">
        <v>161</v>
      </c>
      <c r="D290" s="13">
        <f t="shared" si="73"/>
        <v>53.568</v>
      </c>
      <c r="E290" s="31">
        <f t="shared" si="64"/>
        <v>133.92</v>
      </c>
      <c r="F290" s="31">
        <v>135</v>
      </c>
      <c r="G290" s="31">
        <f t="shared" si="66"/>
        <v>160.704</v>
      </c>
      <c r="H290" s="31">
        <v>165</v>
      </c>
      <c r="I290" s="31">
        <f t="shared" si="67"/>
        <v>214.272</v>
      </c>
      <c r="J290" s="31">
        <v>215</v>
      </c>
      <c r="K290" s="31">
        <f t="shared" si="68"/>
        <v>321.408</v>
      </c>
      <c r="L290" s="31">
        <v>325</v>
      </c>
      <c r="M290" s="31">
        <f t="shared" si="69"/>
        <v>267.84</v>
      </c>
      <c r="N290" s="31">
        <v>270</v>
      </c>
      <c r="O290" s="31">
        <f t="shared" si="70"/>
        <v>321.408</v>
      </c>
      <c r="P290" s="31">
        <v>325</v>
      </c>
      <c r="Q290" s="31">
        <f t="shared" si="71"/>
        <v>482.11199999999997</v>
      </c>
      <c r="R290" s="31">
        <v>485</v>
      </c>
      <c r="W290" s="73"/>
      <c r="X290" s="30" t="s">
        <v>9</v>
      </c>
      <c r="Y290" s="31">
        <v>161</v>
      </c>
      <c r="Z290" s="31">
        <v>135</v>
      </c>
      <c r="AA290" s="31">
        <v>165</v>
      </c>
      <c r="AB290" s="31">
        <v>215</v>
      </c>
      <c r="AC290" s="31">
        <v>325</v>
      </c>
      <c r="AD290" s="31">
        <v>270</v>
      </c>
      <c r="AE290" s="31">
        <v>325</v>
      </c>
      <c r="AF290" s="31">
        <v>485</v>
      </c>
    </row>
    <row r="291" spans="1:32" ht="17.25">
      <c r="A291" s="73"/>
      <c r="B291" s="30" t="s">
        <v>25</v>
      </c>
      <c r="C291" s="31">
        <v>182</v>
      </c>
      <c r="D291" s="13">
        <f t="shared" si="73"/>
        <v>59.616</v>
      </c>
      <c r="E291" s="31">
        <f t="shared" si="64"/>
        <v>149.04</v>
      </c>
      <c r="F291" s="31">
        <v>150</v>
      </c>
      <c r="G291" s="31">
        <f t="shared" si="66"/>
        <v>178.848</v>
      </c>
      <c r="H291" s="31">
        <v>180</v>
      </c>
      <c r="I291" s="31">
        <f t="shared" si="67"/>
        <v>238.464</v>
      </c>
      <c r="J291" s="31">
        <v>240</v>
      </c>
      <c r="K291" s="31">
        <f t="shared" si="68"/>
        <v>357.696</v>
      </c>
      <c r="L291" s="31">
        <v>360</v>
      </c>
      <c r="M291" s="31">
        <f t="shared" si="69"/>
        <v>298.08</v>
      </c>
      <c r="N291" s="31">
        <v>300</v>
      </c>
      <c r="O291" s="31">
        <f t="shared" si="70"/>
        <v>357.696</v>
      </c>
      <c r="P291" s="31">
        <v>360</v>
      </c>
      <c r="Q291" s="31">
        <f t="shared" si="71"/>
        <v>536.544</v>
      </c>
      <c r="R291" s="31">
        <v>540</v>
      </c>
      <c r="W291" s="73"/>
      <c r="X291" s="30" t="s">
        <v>25</v>
      </c>
      <c r="Y291" s="31">
        <v>182</v>
      </c>
      <c r="Z291" s="31">
        <v>150</v>
      </c>
      <c r="AA291" s="31">
        <v>180</v>
      </c>
      <c r="AB291" s="31">
        <v>240</v>
      </c>
      <c r="AC291" s="31">
        <v>360</v>
      </c>
      <c r="AD291" s="31">
        <v>300</v>
      </c>
      <c r="AE291" s="31">
        <v>360</v>
      </c>
      <c r="AF291" s="31">
        <v>540</v>
      </c>
    </row>
    <row r="292" spans="1:32" ht="17.25">
      <c r="A292" s="73"/>
      <c r="B292" s="30" t="s">
        <v>7</v>
      </c>
      <c r="C292" s="31">
        <v>198</v>
      </c>
      <c r="D292" s="13">
        <f t="shared" si="73"/>
        <v>64.224</v>
      </c>
      <c r="E292" s="31">
        <f t="shared" si="64"/>
        <v>160.56</v>
      </c>
      <c r="F292" s="31">
        <v>165</v>
      </c>
      <c r="G292" s="31">
        <f t="shared" si="66"/>
        <v>192.67200000000003</v>
      </c>
      <c r="H292" s="31">
        <v>195</v>
      </c>
      <c r="I292" s="31">
        <f t="shared" si="67"/>
        <v>256.896</v>
      </c>
      <c r="J292" s="31">
        <v>260</v>
      </c>
      <c r="K292" s="31">
        <f t="shared" si="68"/>
        <v>385.34400000000005</v>
      </c>
      <c r="L292" s="31">
        <v>390</v>
      </c>
      <c r="M292" s="31">
        <f t="shared" si="69"/>
        <v>321.12</v>
      </c>
      <c r="N292" s="31">
        <v>325</v>
      </c>
      <c r="O292" s="31">
        <f t="shared" si="70"/>
        <v>385.34400000000005</v>
      </c>
      <c r="P292" s="31">
        <v>390</v>
      </c>
      <c r="Q292" s="31">
        <f t="shared" si="71"/>
        <v>578.0160000000001</v>
      </c>
      <c r="R292" s="31">
        <v>580</v>
      </c>
      <c r="W292" s="73"/>
      <c r="X292" s="30" t="s">
        <v>7</v>
      </c>
      <c r="Y292" s="31">
        <v>198</v>
      </c>
      <c r="Z292" s="31">
        <v>165</v>
      </c>
      <c r="AA292" s="31">
        <v>195</v>
      </c>
      <c r="AB292" s="31">
        <v>260</v>
      </c>
      <c r="AC292" s="31">
        <v>390</v>
      </c>
      <c r="AD292" s="31">
        <v>325</v>
      </c>
      <c r="AE292" s="31">
        <v>390</v>
      </c>
      <c r="AF292" s="31">
        <v>580</v>
      </c>
    </row>
    <row r="293" spans="1:32" ht="12.75" customHeight="1">
      <c r="A293" s="73"/>
      <c r="B293" s="30" t="s">
        <v>35</v>
      </c>
      <c r="C293" s="31">
        <v>215</v>
      </c>
      <c r="D293" s="13">
        <f t="shared" si="73"/>
        <v>69.12</v>
      </c>
      <c r="E293" s="31">
        <f t="shared" si="64"/>
        <v>172.8</v>
      </c>
      <c r="F293" s="31">
        <v>175</v>
      </c>
      <c r="G293" s="31">
        <f t="shared" si="66"/>
        <v>207.36</v>
      </c>
      <c r="H293" s="31">
        <v>210</v>
      </c>
      <c r="I293" s="31">
        <f t="shared" si="67"/>
        <v>276.48</v>
      </c>
      <c r="J293" s="31">
        <v>280</v>
      </c>
      <c r="K293" s="31">
        <f t="shared" si="68"/>
        <v>414.72</v>
      </c>
      <c r="L293" s="31">
        <v>415</v>
      </c>
      <c r="M293" s="31">
        <f t="shared" si="69"/>
        <v>345.6</v>
      </c>
      <c r="N293" s="31">
        <v>350</v>
      </c>
      <c r="O293" s="31">
        <f t="shared" si="70"/>
        <v>414.72</v>
      </c>
      <c r="P293" s="31">
        <v>415</v>
      </c>
      <c r="Q293" s="31">
        <f t="shared" si="71"/>
        <v>622.08</v>
      </c>
      <c r="R293" s="31">
        <v>625</v>
      </c>
      <c r="W293" s="73"/>
      <c r="X293" s="30" t="s">
        <v>35</v>
      </c>
      <c r="Y293" s="31">
        <v>215</v>
      </c>
      <c r="Z293" s="31">
        <v>175</v>
      </c>
      <c r="AA293" s="31">
        <v>210</v>
      </c>
      <c r="AB293" s="31">
        <v>280</v>
      </c>
      <c r="AC293" s="31">
        <v>415</v>
      </c>
      <c r="AD293" s="31">
        <v>350</v>
      </c>
      <c r="AE293" s="31">
        <v>415</v>
      </c>
      <c r="AF293" s="31">
        <v>625</v>
      </c>
    </row>
    <row r="294" spans="1:32" ht="17.25">
      <c r="A294" s="74"/>
      <c r="B294" s="30" t="s">
        <v>32</v>
      </c>
      <c r="C294" s="31">
        <v>232</v>
      </c>
      <c r="D294" s="13">
        <f t="shared" si="73"/>
        <v>74.01599999999999</v>
      </c>
      <c r="E294" s="31">
        <f t="shared" si="64"/>
        <v>185.03999999999996</v>
      </c>
      <c r="F294" s="31">
        <v>190</v>
      </c>
      <c r="G294" s="31">
        <f t="shared" si="66"/>
        <v>222.04799999999997</v>
      </c>
      <c r="H294" s="31">
        <v>225</v>
      </c>
      <c r="I294" s="31">
        <f t="shared" si="67"/>
        <v>296.06399999999996</v>
      </c>
      <c r="J294" s="31">
        <v>300</v>
      </c>
      <c r="K294" s="31">
        <f t="shared" si="68"/>
        <v>444.09599999999995</v>
      </c>
      <c r="L294" s="31">
        <v>445</v>
      </c>
      <c r="M294" s="31">
        <f t="shared" si="69"/>
        <v>370.0799999999999</v>
      </c>
      <c r="N294" s="31">
        <v>375</v>
      </c>
      <c r="O294" s="31">
        <f t="shared" si="70"/>
        <v>444.09599999999995</v>
      </c>
      <c r="P294" s="31">
        <v>445</v>
      </c>
      <c r="Q294" s="31">
        <f t="shared" si="71"/>
        <v>666.1439999999999</v>
      </c>
      <c r="R294" s="31">
        <v>670</v>
      </c>
      <c r="W294" s="74"/>
      <c r="X294" s="30" t="s">
        <v>32</v>
      </c>
      <c r="Y294" s="31">
        <v>232</v>
      </c>
      <c r="Z294" s="31">
        <v>190</v>
      </c>
      <c r="AA294" s="31">
        <v>225</v>
      </c>
      <c r="AB294" s="31">
        <v>300</v>
      </c>
      <c r="AC294" s="31">
        <v>445</v>
      </c>
      <c r="AD294" s="31">
        <v>375</v>
      </c>
      <c r="AE294" s="31">
        <v>445</v>
      </c>
      <c r="AF294" s="31">
        <v>670</v>
      </c>
    </row>
    <row r="295" spans="1:32" ht="33">
      <c r="A295" s="72" t="s">
        <v>16</v>
      </c>
      <c r="B295" s="30" t="s">
        <v>69</v>
      </c>
      <c r="C295" s="31">
        <v>6</v>
      </c>
      <c r="D295" s="31">
        <f>0.36*C295</f>
        <v>2.16</v>
      </c>
      <c r="E295" s="31">
        <f t="shared" si="64"/>
        <v>5.4</v>
      </c>
      <c r="F295" s="31">
        <v>35</v>
      </c>
      <c r="G295" s="31">
        <f t="shared" si="66"/>
        <v>6.48</v>
      </c>
      <c r="H295" s="31">
        <v>40</v>
      </c>
      <c r="I295" s="31">
        <f t="shared" si="67"/>
        <v>8.64</v>
      </c>
      <c r="J295" s="31">
        <v>80</v>
      </c>
      <c r="K295" s="31">
        <f t="shared" si="68"/>
        <v>12.96</v>
      </c>
      <c r="L295" s="31">
        <v>100</v>
      </c>
      <c r="M295" s="31">
        <f t="shared" si="69"/>
        <v>10.8</v>
      </c>
      <c r="N295" s="31">
        <v>90</v>
      </c>
      <c r="O295" s="31">
        <f t="shared" si="70"/>
        <v>12.96</v>
      </c>
      <c r="P295" s="31">
        <v>100</v>
      </c>
      <c r="Q295" s="31">
        <f t="shared" si="71"/>
        <v>19.44</v>
      </c>
      <c r="R295" s="31">
        <v>120</v>
      </c>
      <c r="W295" s="72" t="s">
        <v>16</v>
      </c>
      <c r="X295" s="30" t="s">
        <v>53</v>
      </c>
      <c r="Y295" s="31">
        <v>6</v>
      </c>
      <c r="Z295" s="31">
        <v>35</v>
      </c>
      <c r="AA295" s="31">
        <v>40</v>
      </c>
      <c r="AB295" s="31">
        <v>80</v>
      </c>
      <c r="AC295" s="31">
        <v>100</v>
      </c>
      <c r="AD295" s="31">
        <v>90</v>
      </c>
      <c r="AE295" s="31">
        <v>100</v>
      </c>
      <c r="AF295" s="31">
        <v>120</v>
      </c>
    </row>
    <row r="296" spans="1:32" ht="14.25" customHeight="1">
      <c r="A296" s="73"/>
      <c r="B296" s="30" t="s">
        <v>22</v>
      </c>
      <c r="C296" s="31">
        <v>11</v>
      </c>
      <c r="D296" s="31">
        <f>0.36*C296</f>
        <v>3.96</v>
      </c>
      <c r="E296" s="31">
        <f t="shared" si="64"/>
        <v>9.9</v>
      </c>
      <c r="F296" s="31">
        <v>35</v>
      </c>
      <c r="G296" s="31">
        <f t="shared" si="66"/>
        <v>11.879999999999999</v>
      </c>
      <c r="H296" s="31">
        <v>40</v>
      </c>
      <c r="I296" s="31">
        <f t="shared" si="67"/>
        <v>15.84</v>
      </c>
      <c r="J296" s="31">
        <v>80</v>
      </c>
      <c r="K296" s="31">
        <f t="shared" si="68"/>
        <v>23.759999999999998</v>
      </c>
      <c r="L296" s="31">
        <v>100</v>
      </c>
      <c r="M296" s="31">
        <f t="shared" si="69"/>
        <v>19.8</v>
      </c>
      <c r="N296" s="31">
        <v>90</v>
      </c>
      <c r="O296" s="31">
        <f t="shared" si="70"/>
        <v>23.759999999999998</v>
      </c>
      <c r="P296" s="31">
        <v>100</v>
      </c>
      <c r="Q296" s="31">
        <f t="shared" si="71"/>
        <v>35.64</v>
      </c>
      <c r="R296" s="31">
        <v>120</v>
      </c>
      <c r="W296" s="73"/>
      <c r="X296" s="30" t="s">
        <v>22</v>
      </c>
      <c r="Y296" s="31">
        <v>11</v>
      </c>
      <c r="Z296" s="31">
        <v>35</v>
      </c>
      <c r="AA296" s="31">
        <v>40</v>
      </c>
      <c r="AB296" s="31">
        <v>80</v>
      </c>
      <c r="AC296" s="31">
        <v>100</v>
      </c>
      <c r="AD296" s="31">
        <v>90</v>
      </c>
      <c r="AE296" s="31">
        <v>100</v>
      </c>
      <c r="AF296" s="31">
        <v>120</v>
      </c>
    </row>
    <row r="297" spans="1:32" ht="14.25" customHeight="1">
      <c r="A297" s="73"/>
      <c r="B297" s="30" t="s">
        <v>58</v>
      </c>
      <c r="C297" s="31">
        <v>101</v>
      </c>
      <c r="D297" s="13">
        <f aca="true" t="shared" si="74" ref="D297:D304">0.36*100+(C297-100)*0.36*0.8</f>
        <v>36.288</v>
      </c>
      <c r="E297" s="31">
        <f t="shared" si="64"/>
        <v>90.72</v>
      </c>
      <c r="F297" s="31">
        <v>95</v>
      </c>
      <c r="G297" s="31">
        <f t="shared" si="66"/>
        <v>108.86399999999999</v>
      </c>
      <c r="H297" s="31">
        <v>110</v>
      </c>
      <c r="I297" s="31">
        <f t="shared" si="67"/>
        <v>145.152</v>
      </c>
      <c r="J297" s="31">
        <v>150</v>
      </c>
      <c r="K297" s="31">
        <f t="shared" si="68"/>
        <v>217.72799999999998</v>
      </c>
      <c r="L297" s="31">
        <v>220</v>
      </c>
      <c r="M297" s="31">
        <f t="shared" si="69"/>
        <v>181.44</v>
      </c>
      <c r="N297" s="31">
        <v>185</v>
      </c>
      <c r="O297" s="31">
        <f t="shared" si="70"/>
        <v>217.72799999999998</v>
      </c>
      <c r="P297" s="31">
        <v>220</v>
      </c>
      <c r="Q297" s="31">
        <f t="shared" si="71"/>
        <v>326.592</v>
      </c>
      <c r="R297" s="31">
        <v>330</v>
      </c>
      <c r="W297" s="73"/>
      <c r="X297" s="30" t="s">
        <v>58</v>
      </c>
      <c r="Y297" s="31">
        <v>101</v>
      </c>
      <c r="Z297" s="31">
        <v>95</v>
      </c>
      <c r="AA297" s="31">
        <v>110</v>
      </c>
      <c r="AB297" s="31">
        <v>150</v>
      </c>
      <c r="AC297" s="31">
        <v>220</v>
      </c>
      <c r="AD297" s="31">
        <v>185</v>
      </c>
      <c r="AE297" s="31">
        <v>220</v>
      </c>
      <c r="AF297" s="31">
        <v>330</v>
      </c>
    </row>
    <row r="298" spans="1:32" ht="17.25">
      <c r="A298" s="73"/>
      <c r="B298" s="30" t="s">
        <v>23</v>
      </c>
      <c r="C298" s="31">
        <v>122</v>
      </c>
      <c r="D298" s="13">
        <f t="shared" si="74"/>
        <v>42.336</v>
      </c>
      <c r="E298" s="31">
        <f t="shared" si="64"/>
        <v>105.84</v>
      </c>
      <c r="F298" s="31">
        <v>110</v>
      </c>
      <c r="G298" s="31">
        <f t="shared" si="66"/>
        <v>127.008</v>
      </c>
      <c r="H298" s="31">
        <v>130</v>
      </c>
      <c r="I298" s="31">
        <f t="shared" si="67"/>
        <v>169.344</v>
      </c>
      <c r="J298" s="31">
        <v>170</v>
      </c>
      <c r="K298" s="31">
        <f t="shared" si="68"/>
        <v>254.016</v>
      </c>
      <c r="L298" s="31">
        <v>255</v>
      </c>
      <c r="M298" s="31">
        <f t="shared" si="69"/>
        <v>211.68</v>
      </c>
      <c r="N298" s="31">
        <v>215</v>
      </c>
      <c r="O298" s="31">
        <f t="shared" si="70"/>
        <v>254.016</v>
      </c>
      <c r="P298" s="31">
        <v>255</v>
      </c>
      <c r="Q298" s="31">
        <f t="shared" si="71"/>
        <v>381.024</v>
      </c>
      <c r="R298" s="31">
        <v>385</v>
      </c>
      <c r="W298" s="73"/>
      <c r="X298" s="30" t="s">
        <v>23</v>
      </c>
      <c r="Y298" s="31">
        <v>122</v>
      </c>
      <c r="Z298" s="31">
        <v>110</v>
      </c>
      <c r="AA298" s="31">
        <v>130</v>
      </c>
      <c r="AB298" s="31">
        <v>170</v>
      </c>
      <c r="AC298" s="31">
        <v>255</v>
      </c>
      <c r="AD298" s="31">
        <v>215</v>
      </c>
      <c r="AE298" s="31">
        <v>255</v>
      </c>
      <c r="AF298" s="31">
        <v>385</v>
      </c>
    </row>
    <row r="299" spans="1:32" ht="17.25">
      <c r="A299" s="73"/>
      <c r="B299" s="30" t="s">
        <v>5</v>
      </c>
      <c r="C299" s="31">
        <v>138</v>
      </c>
      <c r="D299" s="13">
        <f t="shared" si="74"/>
        <v>46.944</v>
      </c>
      <c r="E299" s="31">
        <f t="shared" si="64"/>
        <v>117.36000000000001</v>
      </c>
      <c r="F299" s="31">
        <v>120</v>
      </c>
      <c r="G299" s="31">
        <f t="shared" si="66"/>
        <v>140.832</v>
      </c>
      <c r="H299" s="31">
        <v>145</v>
      </c>
      <c r="I299" s="31">
        <f t="shared" si="67"/>
        <v>187.776</v>
      </c>
      <c r="J299" s="31">
        <v>190</v>
      </c>
      <c r="K299" s="31">
        <f t="shared" si="68"/>
        <v>281.664</v>
      </c>
      <c r="L299" s="31">
        <v>285</v>
      </c>
      <c r="M299" s="31">
        <f t="shared" si="69"/>
        <v>234.72000000000003</v>
      </c>
      <c r="N299" s="31">
        <v>235</v>
      </c>
      <c r="O299" s="31">
        <f t="shared" si="70"/>
        <v>281.664</v>
      </c>
      <c r="P299" s="31">
        <v>285</v>
      </c>
      <c r="Q299" s="31">
        <f t="shared" si="71"/>
        <v>422.49600000000004</v>
      </c>
      <c r="R299" s="31">
        <v>425</v>
      </c>
      <c r="W299" s="73"/>
      <c r="X299" s="30" t="s">
        <v>5</v>
      </c>
      <c r="Y299" s="31">
        <v>138</v>
      </c>
      <c r="Z299" s="31">
        <v>120</v>
      </c>
      <c r="AA299" s="31">
        <v>145</v>
      </c>
      <c r="AB299" s="31">
        <v>190</v>
      </c>
      <c r="AC299" s="31">
        <v>285</v>
      </c>
      <c r="AD299" s="31">
        <v>235</v>
      </c>
      <c r="AE299" s="31">
        <v>285</v>
      </c>
      <c r="AF299" s="31">
        <v>425</v>
      </c>
    </row>
    <row r="300" spans="1:32" ht="17.25">
      <c r="A300" s="73"/>
      <c r="B300" s="30" t="s">
        <v>9</v>
      </c>
      <c r="C300" s="31">
        <v>148</v>
      </c>
      <c r="D300" s="13">
        <f t="shared" si="74"/>
        <v>49.824</v>
      </c>
      <c r="E300" s="31">
        <f t="shared" si="64"/>
        <v>124.56</v>
      </c>
      <c r="F300" s="31">
        <v>125</v>
      </c>
      <c r="G300" s="31">
        <f t="shared" si="66"/>
        <v>149.47199999999998</v>
      </c>
      <c r="H300" s="31">
        <v>150</v>
      </c>
      <c r="I300" s="31">
        <f t="shared" si="67"/>
        <v>199.296</v>
      </c>
      <c r="J300" s="31">
        <v>200</v>
      </c>
      <c r="K300" s="31">
        <f t="shared" si="68"/>
        <v>298.94399999999996</v>
      </c>
      <c r="L300" s="31">
        <v>300</v>
      </c>
      <c r="M300" s="31">
        <f t="shared" si="69"/>
        <v>249.12</v>
      </c>
      <c r="N300" s="31">
        <v>250</v>
      </c>
      <c r="O300" s="31">
        <f t="shared" si="70"/>
        <v>298.94399999999996</v>
      </c>
      <c r="P300" s="31">
        <v>300</v>
      </c>
      <c r="Q300" s="31">
        <f t="shared" si="71"/>
        <v>448.416</v>
      </c>
      <c r="R300" s="31">
        <v>450</v>
      </c>
      <c r="W300" s="73"/>
      <c r="X300" s="30" t="s">
        <v>9</v>
      </c>
      <c r="Y300" s="31">
        <v>148</v>
      </c>
      <c r="Z300" s="31">
        <v>125</v>
      </c>
      <c r="AA300" s="31">
        <v>150</v>
      </c>
      <c r="AB300" s="31">
        <v>200</v>
      </c>
      <c r="AC300" s="31">
        <v>300</v>
      </c>
      <c r="AD300" s="31">
        <v>250</v>
      </c>
      <c r="AE300" s="31">
        <v>300</v>
      </c>
      <c r="AF300" s="31">
        <v>450</v>
      </c>
    </row>
    <row r="301" spans="1:32" ht="17.25">
      <c r="A301" s="73"/>
      <c r="B301" s="30" t="s">
        <v>25</v>
      </c>
      <c r="C301" s="31">
        <v>169</v>
      </c>
      <c r="D301" s="13">
        <f t="shared" si="74"/>
        <v>55.872</v>
      </c>
      <c r="E301" s="31">
        <f t="shared" si="64"/>
        <v>139.68</v>
      </c>
      <c r="F301" s="31">
        <v>140</v>
      </c>
      <c r="G301" s="31">
        <f t="shared" si="66"/>
        <v>167.61599999999999</v>
      </c>
      <c r="H301" s="31">
        <v>170</v>
      </c>
      <c r="I301" s="31">
        <f t="shared" si="67"/>
        <v>223.488</v>
      </c>
      <c r="J301" s="31">
        <v>225</v>
      </c>
      <c r="K301" s="31">
        <f t="shared" si="68"/>
        <v>335.23199999999997</v>
      </c>
      <c r="L301" s="31">
        <v>340</v>
      </c>
      <c r="M301" s="31">
        <f t="shared" si="69"/>
        <v>279.36</v>
      </c>
      <c r="N301" s="31">
        <v>280</v>
      </c>
      <c r="O301" s="31">
        <f t="shared" si="70"/>
        <v>335.23199999999997</v>
      </c>
      <c r="P301" s="31">
        <v>340</v>
      </c>
      <c r="Q301" s="31">
        <f t="shared" si="71"/>
        <v>502.848</v>
      </c>
      <c r="R301" s="31">
        <v>505</v>
      </c>
      <c r="W301" s="73"/>
      <c r="X301" s="30" t="s">
        <v>25</v>
      </c>
      <c r="Y301" s="31">
        <v>169</v>
      </c>
      <c r="Z301" s="31">
        <v>140</v>
      </c>
      <c r="AA301" s="31">
        <v>170</v>
      </c>
      <c r="AB301" s="31">
        <v>225</v>
      </c>
      <c r="AC301" s="31">
        <v>340</v>
      </c>
      <c r="AD301" s="31">
        <v>280</v>
      </c>
      <c r="AE301" s="31">
        <v>340</v>
      </c>
      <c r="AF301" s="31">
        <v>505</v>
      </c>
    </row>
    <row r="302" spans="1:32" ht="17.25">
      <c r="A302" s="73"/>
      <c r="B302" s="30" t="s">
        <v>7</v>
      </c>
      <c r="C302" s="31">
        <v>185</v>
      </c>
      <c r="D302" s="13">
        <f t="shared" si="74"/>
        <v>60.480000000000004</v>
      </c>
      <c r="E302" s="31">
        <f t="shared" si="64"/>
        <v>151.20000000000002</v>
      </c>
      <c r="F302" s="31">
        <v>155</v>
      </c>
      <c r="G302" s="31">
        <f t="shared" si="66"/>
        <v>181.44</v>
      </c>
      <c r="H302" s="31">
        <v>185</v>
      </c>
      <c r="I302" s="31">
        <f t="shared" si="67"/>
        <v>241.92000000000002</v>
      </c>
      <c r="J302" s="31">
        <v>245</v>
      </c>
      <c r="K302" s="31">
        <f t="shared" si="68"/>
        <v>362.88</v>
      </c>
      <c r="L302" s="31">
        <v>365</v>
      </c>
      <c r="M302" s="31">
        <f t="shared" si="69"/>
        <v>302.40000000000003</v>
      </c>
      <c r="N302" s="31">
        <v>305</v>
      </c>
      <c r="O302" s="31">
        <f t="shared" si="70"/>
        <v>362.88</v>
      </c>
      <c r="P302" s="31">
        <v>365</v>
      </c>
      <c r="Q302" s="31">
        <f t="shared" si="71"/>
        <v>544.32</v>
      </c>
      <c r="R302" s="31">
        <v>545</v>
      </c>
      <c r="W302" s="73"/>
      <c r="X302" s="30" t="s">
        <v>7</v>
      </c>
      <c r="Y302" s="31">
        <v>185</v>
      </c>
      <c r="Z302" s="31">
        <v>155</v>
      </c>
      <c r="AA302" s="31">
        <v>185</v>
      </c>
      <c r="AB302" s="31">
        <v>245</v>
      </c>
      <c r="AC302" s="31">
        <v>365</v>
      </c>
      <c r="AD302" s="31">
        <v>305</v>
      </c>
      <c r="AE302" s="31">
        <v>365</v>
      </c>
      <c r="AF302" s="31">
        <v>545</v>
      </c>
    </row>
    <row r="303" spans="1:32" ht="15" customHeight="1">
      <c r="A303" s="73"/>
      <c r="B303" s="30" t="s">
        <v>35</v>
      </c>
      <c r="C303" s="31">
        <v>202</v>
      </c>
      <c r="D303" s="13">
        <f t="shared" si="74"/>
        <v>65.376</v>
      </c>
      <c r="E303" s="31">
        <f t="shared" si="64"/>
        <v>163.44</v>
      </c>
      <c r="F303" s="31">
        <v>165</v>
      </c>
      <c r="G303" s="31">
        <f t="shared" si="66"/>
        <v>196.12800000000001</v>
      </c>
      <c r="H303" s="31">
        <v>200</v>
      </c>
      <c r="I303" s="31">
        <f t="shared" si="67"/>
        <v>261.504</v>
      </c>
      <c r="J303" s="31">
        <v>265</v>
      </c>
      <c r="K303" s="31">
        <f t="shared" si="68"/>
        <v>392.25600000000003</v>
      </c>
      <c r="L303" s="31">
        <v>395</v>
      </c>
      <c r="M303" s="31">
        <f t="shared" si="69"/>
        <v>326.88</v>
      </c>
      <c r="N303" s="31">
        <v>330</v>
      </c>
      <c r="O303" s="31">
        <f t="shared" si="70"/>
        <v>392.25600000000003</v>
      </c>
      <c r="P303" s="31">
        <v>395</v>
      </c>
      <c r="Q303" s="31">
        <f t="shared" si="71"/>
        <v>588.384</v>
      </c>
      <c r="R303" s="31">
        <v>590</v>
      </c>
      <c r="W303" s="73"/>
      <c r="X303" s="30" t="s">
        <v>35</v>
      </c>
      <c r="Y303" s="31">
        <v>202</v>
      </c>
      <c r="Z303" s="31">
        <v>165</v>
      </c>
      <c r="AA303" s="31">
        <v>200</v>
      </c>
      <c r="AB303" s="31">
        <v>265</v>
      </c>
      <c r="AC303" s="31">
        <v>395</v>
      </c>
      <c r="AD303" s="31">
        <v>330</v>
      </c>
      <c r="AE303" s="31">
        <v>395</v>
      </c>
      <c r="AF303" s="31">
        <v>590</v>
      </c>
    </row>
    <row r="304" spans="1:32" ht="17.25">
      <c r="A304" s="74"/>
      <c r="B304" s="30" t="s">
        <v>32</v>
      </c>
      <c r="C304" s="31">
        <v>219</v>
      </c>
      <c r="D304" s="13">
        <f t="shared" si="74"/>
        <v>70.27199999999999</v>
      </c>
      <c r="E304" s="31">
        <f t="shared" si="64"/>
        <v>175.67999999999998</v>
      </c>
      <c r="F304" s="31">
        <v>180</v>
      </c>
      <c r="G304" s="31">
        <f t="shared" si="66"/>
        <v>210.81599999999997</v>
      </c>
      <c r="H304" s="31">
        <v>215</v>
      </c>
      <c r="I304" s="31">
        <f t="shared" si="67"/>
        <v>281.08799999999997</v>
      </c>
      <c r="J304" s="31">
        <v>285</v>
      </c>
      <c r="K304" s="31">
        <f t="shared" si="68"/>
        <v>421.63199999999995</v>
      </c>
      <c r="L304" s="31">
        <v>425</v>
      </c>
      <c r="M304" s="31">
        <f t="shared" si="69"/>
        <v>351.35999999999996</v>
      </c>
      <c r="N304" s="31">
        <v>355</v>
      </c>
      <c r="O304" s="31">
        <f t="shared" si="70"/>
        <v>421.63199999999995</v>
      </c>
      <c r="P304" s="31">
        <v>425</v>
      </c>
      <c r="Q304" s="31">
        <f t="shared" si="71"/>
        <v>632.4479999999999</v>
      </c>
      <c r="R304" s="31">
        <v>635</v>
      </c>
      <c r="W304" s="74"/>
      <c r="X304" s="30" t="s">
        <v>32</v>
      </c>
      <c r="Y304" s="31">
        <v>219</v>
      </c>
      <c r="Z304" s="31">
        <v>180</v>
      </c>
      <c r="AA304" s="31">
        <v>215</v>
      </c>
      <c r="AB304" s="31">
        <v>285</v>
      </c>
      <c r="AC304" s="31">
        <v>425</v>
      </c>
      <c r="AD304" s="31">
        <v>355</v>
      </c>
      <c r="AE304" s="31">
        <v>425</v>
      </c>
      <c r="AF304" s="31">
        <v>635</v>
      </c>
    </row>
    <row r="305" spans="1:32" ht="16.5" customHeight="1">
      <c r="A305" s="72" t="s">
        <v>69</v>
      </c>
      <c r="B305" s="30" t="s">
        <v>22</v>
      </c>
      <c r="C305" s="31">
        <v>5</v>
      </c>
      <c r="D305" s="31">
        <f>0.36*C305</f>
        <v>1.7999999999999998</v>
      </c>
      <c r="E305" s="31">
        <f t="shared" si="64"/>
        <v>4.5</v>
      </c>
      <c r="F305" s="31">
        <v>35</v>
      </c>
      <c r="G305" s="31">
        <f t="shared" si="66"/>
        <v>5.3999999999999995</v>
      </c>
      <c r="H305" s="31">
        <v>40</v>
      </c>
      <c r="I305" s="31">
        <f t="shared" si="67"/>
        <v>7.199999999999999</v>
      </c>
      <c r="J305" s="31">
        <v>80</v>
      </c>
      <c r="K305" s="31">
        <f t="shared" si="68"/>
        <v>10.799999999999999</v>
      </c>
      <c r="L305" s="31">
        <v>100</v>
      </c>
      <c r="M305" s="31">
        <f t="shared" si="69"/>
        <v>9</v>
      </c>
      <c r="N305" s="31">
        <v>90</v>
      </c>
      <c r="O305" s="31">
        <f t="shared" si="70"/>
        <v>10.799999999999999</v>
      </c>
      <c r="P305" s="31">
        <v>100</v>
      </c>
      <c r="Q305" s="31">
        <f t="shared" si="71"/>
        <v>16.2</v>
      </c>
      <c r="R305" s="31">
        <v>120</v>
      </c>
      <c r="W305" s="72" t="s">
        <v>69</v>
      </c>
      <c r="X305" s="30" t="s">
        <v>22</v>
      </c>
      <c r="Y305" s="31">
        <v>5</v>
      </c>
      <c r="Z305" s="31">
        <v>35</v>
      </c>
      <c r="AA305" s="31">
        <v>40</v>
      </c>
      <c r="AB305" s="31">
        <v>80</v>
      </c>
      <c r="AC305" s="31">
        <v>100</v>
      </c>
      <c r="AD305" s="31">
        <v>90</v>
      </c>
      <c r="AE305" s="31">
        <v>100</v>
      </c>
      <c r="AF305" s="31">
        <v>120</v>
      </c>
    </row>
    <row r="306" spans="1:32" ht="14.25" customHeight="1">
      <c r="A306" s="73"/>
      <c r="B306" s="30" t="s">
        <v>58</v>
      </c>
      <c r="C306" s="31">
        <v>95</v>
      </c>
      <c r="D306" s="31">
        <f>0.36*C306</f>
        <v>34.199999999999996</v>
      </c>
      <c r="E306" s="31">
        <f t="shared" si="64"/>
        <v>85.49999999999999</v>
      </c>
      <c r="F306" s="31">
        <v>90</v>
      </c>
      <c r="G306" s="31">
        <f t="shared" si="66"/>
        <v>102.6</v>
      </c>
      <c r="H306" s="31">
        <v>105</v>
      </c>
      <c r="I306" s="31">
        <f t="shared" si="67"/>
        <v>136.79999999999998</v>
      </c>
      <c r="J306" s="31">
        <v>140</v>
      </c>
      <c r="K306" s="31">
        <f t="shared" si="68"/>
        <v>205.2</v>
      </c>
      <c r="L306" s="31">
        <v>210</v>
      </c>
      <c r="M306" s="31">
        <f t="shared" si="69"/>
        <v>170.99999999999997</v>
      </c>
      <c r="N306" s="31">
        <v>175</v>
      </c>
      <c r="O306" s="31">
        <f t="shared" si="70"/>
        <v>205.2</v>
      </c>
      <c r="P306" s="31">
        <v>210</v>
      </c>
      <c r="Q306" s="31">
        <f t="shared" si="71"/>
        <v>307.79999999999995</v>
      </c>
      <c r="R306" s="31">
        <v>310</v>
      </c>
      <c r="W306" s="73"/>
      <c r="X306" s="30" t="s">
        <v>58</v>
      </c>
      <c r="Y306" s="31">
        <v>95</v>
      </c>
      <c r="Z306" s="31">
        <v>90</v>
      </c>
      <c r="AA306" s="31">
        <v>105</v>
      </c>
      <c r="AB306" s="31">
        <v>140</v>
      </c>
      <c r="AC306" s="31">
        <v>210</v>
      </c>
      <c r="AD306" s="31">
        <v>175</v>
      </c>
      <c r="AE306" s="31">
        <v>210</v>
      </c>
      <c r="AF306" s="31">
        <v>310</v>
      </c>
    </row>
    <row r="307" spans="1:32" ht="17.25">
      <c r="A307" s="73"/>
      <c r="B307" s="30" t="s">
        <v>23</v>
      </c>
      <c r="C307" s="31">
        <v>116</v>
      </c>
      <c r="D307" s="13">
        <f aca="true" t="shared" si="75" ref="D307:D313">0.36*100+(C307-100)*0.36*0.8</f>
        <v>40.608</v>
      </c>
      <c r="E307" s="31">
        <f t="shared" si="64"/>
        <v>101.52</v>
      </c>
      <c r="F307" s="31">
        <v>105</v>
      </c>
      <c r="G307" s="31">
        <f t="shared" si="66"/>
        <v>121.82399999999998</v>
      </c>
      <c r="H307" s="31">
        <v>125</v>
      </c>
      <c r="I307" s="31">
        <f t="shared" si="67"/>
        <v>162.432</v>
      </c>
      <c r="J307" s="31">
        <v>165</v>
      </c>
      <c r="K307" s="31">
        <f t="shared" si="68"/>
        <v>243.64799999999997</v>
      </c>
      <c r="L307" s="31">
        <v>245</v>
      </c>
      <c r="M307" s="31">
        <f t="shared" si="69"/>
        <v>203.04</v>
      </c>
      <c r="N307" s="31">
        <v>205</v>
      </c>
      <c r="O307" s="31">
        <f t="shared" si="70"/>
        <v>243.64799999999997</v>
      </c>
      <c r="P307" s="31">
        <v>245</v>
      </c>
      <c r="Q307" s="31">
        <f t="shared" si="71"/>
        <v>365.472</v>
      </c>
      <c r="R307" s="31">
        <v>370</v>
      </c>
      <c r="W307" s="73"/>
      <c r="X307" s="30" t="s">
        <v>23</v>
      </c>
      <c r="Y307" s="31">
        <v>116</v>
      </c>
      <c r="Z307" s="31">
        <v>105</v>
      </c>
      <c r="AA307" s="31">
        <v>125</v>
      </c>
      <c r="AB307" s="31">
        <v>165</v>
      </c>
      <c r="AC307" s="31">
        <v>245</v>
      </c>
      <c r="AD307" s="31">
        <v>205</v>
      </c>
      <c r="AE307" s="31">
        <v>245</v>
      </c>
      <c r="AF307" s="31">
        <v>370</v>
      </c>
    </row>
    <row r="308" spans="1:32" ht="17.25">
      <c r="A308" s="73"/>
      <c r="B308" s="30" t="s">
        <v>5</v>
      </c>
      <c r="C308" s="31">
        <v>132</v>
      </c>
      <c r="D308" s="13">
        <f t="shared" si="75"/>
        <v>45.216</v>
      </c>
      <c r="E308" s="31">
        <f t="shared" si="64"/>
        <v>113.04</v>
      </c>
      <c r="F308" s="31">
        <v>115</v>
      </c>
      <c r="G308" s="31">
        <f t="shared" si="66"/>
        <v>135.648</v>
      </c>
      <c r="H308" s="31">
        <v>140</v>
      </c>
      <c r="I308" s="31">
        <f t="shared" si="67"/>
        <v>180.864</v>
      </c>
      <c r="J308" s="31">
        <v>185</v>
      </c>
      <c r="K308" s="31">
        <f t="shared" si="68"/>
        <v>271.296</v>
      </c>
      <c r="L308" s="31">
        <v>275</v>
      </c>
      <c r="M308" s="31">
        <f t="shared" si="69"/>
        <v>226.08</v>
      </c>
      <c r="N308" s="31">
        <v>230</v>
      </c>
      <c r="O308" s="31">
        <f t="shared" si="70"/>
        <v>271.296</v>
      </c>
      <c r="P308" s="31">
        <v>275</v>
      </c>
      <c r="Q308" s="31">
        <f t="shared" si="71"/>
        <v>406.944</v>
      </c>
      <c r="R308" s="31">
        <v>410</v>
      </c>
      <c r="W308" s="73"/>
      <c r="X308" s="30" t="s">
        <v>5</v>
      </c>
      <c r="Y308" s="31">
        <v>132</v>
      </c>
      <c r="Z308" s="31">
        <v>115</v>
      </c>
      <c r="AA308" s="31">
        <v>140</v>
      </c>
      <c r="AB308" s="31">
        <v>185</v>
      </c>
      <c r="AC308" s="31">
        <v>275</v>
      </c>
      <c r="AD308" s="31">
        <v>230</v>
      </c>
      <c r="AE308" s="31">
        <v>275</v>
      </c>
      <c r="AF308" s="31">
        <v>410</v>
      </c>
    </row>
    <row r="309" spans="1:32" ht="17.25">
      <c r="A309" s="73"/>
      <c r="B309" s="30" t="s">
        <v>9</v>
      </c>
      <c r="C309" s="31">
        <v>142</v>
      </c>
      <c r="D309" s="13">
        <f t="shared" si="75"/>
        <v>48.096000000000004</v>
      </c>
      <c r="E309" s="31">
        <f t="shared" si="64"/>
        <v>120.24000000000001</v>
      </c>
      <c r="F309" s="31">
        <v>125</v>
      </c>
      <c r="G309" s="31">
        <f t="shared" si="66"/>
        <v>144.288</v>
      </c>
      <c r="H309" s="31">
        <v>145</v>
      </c>
      <c r="I309" s="31">
        <f t="shared" si="67"/>
        <v>192.38400000000001</v>
      </c>
      <c r="J309" s="31">
        <v>195</v>
      </c>
      <c r="K309" s="31">
        <f t="shared" si="68"/>
        <v>288.576</v>
      </c>
      <c r="L309" s="31">
        <v>290</v>
      </c>
      <c r="M309" s="31">
        <f t="shared" si="69"/>
        <v>240.48000000000002</v>
      </c>
      <c r="N309" s="31">
        <v>245</v>
      </c>
      <c r="O309" s="31">
        <f t="shared" si="70"/>
        <v>288.576</v>
      </c>
      <c r="P309" s="31">
        <v>290</v>
      </c>
      <c r="Q309" s="31">
        <f t="shared" si="71"/>
        <v>432.86400000000003</v>
      </c>
      <c r="R309" s="31">
        <v>435</v>
      </c>
      <c r="W309" s="73"/>
      <c r="X309" s="30" t="s">
        <v>9</v>
      </c>
      <c r="Y309" s="31">
        <v>142</v>
      </c>
      <c r="Z309" s="31">
        <v>125</v>
      </c>
      <c r="AA309" s="31">
        <v>145</v>
      </c>
      <c r="AB309" s="31">
        <v>195</v>
      </c>
      <c r="AC309" s="31">
        <v>290</v>
      </c>
      <c r="AD309" s="31">
        <v>245</v>
      </c>
      <c r="AE309" s="31">
        <v>290</v>
      </c>
      <c r="AF309" s="31">
        <v>435</v>
      </c>
    </row>
    <row r="310" spans="1:32" ht="17.25">
      <c r="A310" s="73"/>
      <c r="B310" s="30" t="s">
        <v>25</v>
      </c>
      <c r="C310" s="31">
        <v>163</v>
      </c>
      <c r="D310" s="13">
        <f t="shared" si="75"/>
        <v>54.144000000000005</v>
      </c>
      <c r="E310" s="31">
        <f t="shared" si="64"/>
        <v>135.36</v>
      </c>
      <c r="F310" s="31">
        <v>140</v>
      </c>
      <c r="G310" s="31">
        <f t="shared" si="66"/>
        <v>162.43200000000002</v>
      </c>
      <c r="H310" s="31">
        <v>165</v>
      </c>
      <c r="I310" s="31">
        <f t="shared" si="67"/>
        <v>216.57600000000002</v>
      </c>
      <c r="J310" s="31">
        <v>220</v>
      </c>
      <c r="K310" s="31">
        <f t="shared" si="68"/>
        <v>324.86400000000003</v>
      </c>
      <c r="L310" s="31">
        <v>325</v>
      </c>
      <c r="M310" s="31">
        <f t="shared" si="69"/>
        <v>270.72</v>
      </c>
      <c r="N310" s="31">
        <v>275</v>
      </c>
      <c r="O310" s="31">
        <f t="shared" si="70"/>
        <v>324.86400000000003</v>
      </c>
      <c r="P310" s="31">
        <v>325</v>
      </c>
      <c r="Q310" s="31">
        <f t="shared" si="71"/>
        <v>487.29600000000005</v>
      </c>
      <c r="R310" s="31">
        <v>490</v>
      </c>
      <c r="W310" s="73"/>
      <c r="X310" s="30" t="s">
        <v>25</v>
      </c>
      <c r="Y310" s="31">
        <v>163</v>
      </c>
      <c r="Z310" s="31">
        <v>140</v>
      </c>
      <c r="AA310" s="31">
        <v>165</v>
      </c>
      <c r="AB310" s="31">
        <v>220</v>
      </c>
      <c r="AC310" s="31">
        <v>325</v>
      </c>
      <c r="AD310" s="31">
        <v>275</v>
      </c>
      <c r="AE310" s="31">
        <v>325</v>
      </c>
      <c r="AF310" s="31">
        <v>490</v>
      </c>
    </row>
    <row r="311" spans="1:32" ht="17.25">
      <c r="A311" s="73"/>
      <c r="B311" s="30" t="s">
        <v>7</v>
      </c>
      <c r="C311" s="31">
        <v>179</v>
      </c>
      <c r="D311" s="13">
        <f t="shared" si="75"/>
        <v>58.751999999999995</v>
      </c>
      <c r="E311" s="31">
        <f aca="true" t="shared" si="76" ref="E311:E349">D311*2.5</f>
        <v>146.88</v>
      </c>
      <c r="F311" s="31">
        <v>150</v>
      </c>
      <c r="G311" s="31">
        <f t="shared" si="66"/>
        <v>176.25599999999997</v>
      </c>
      <c r="H311" s="31">
        <v>180</v>
      </c>
      <c r="I311" s="31">
        <f t="shared" si="67"/>
        <v>235.00799999999998</v>
      </c>
      <c r="J311" s="31">
        <v>240</v>
      </c>
      <c r="K311" s="31">
        <f t="shared" si="68"/>
        <v>352.51199999999994</v>
      </c>
      <c r="L311" s="31">
        <v>355</v>
      </c>
      <c r="M311" s="31">
        <f t="shared" si="69"/>
        <v>293.76</v>
      </c>
      <c r="N311" s="31">
        <v>295</v>
      </c>
      <c r="O311" s="31">
        <f t="shared" si="70"/>
        <v>352.51199999999994</v>
      </c>
      <c r="P311" s="31">
        <v>355</v>
      </c>
      <c r="Q311" s="31">
        <f t="shared" si="71"/>
        <v>528.7679999999999</v>
      </c>
      <c r="R311" s="31">
        <v>530</v>
      </c>
      <c r="W311" s="73"/>
      <c r="X311" s="30" t="s">
        <v>7</v>
      </c>
      <c r="Y311" s="31">
        <v>179</v>
      </c>
      <c r="Z311" s="31">
        <v>150</v>
      </c>
      <c r="AA311" s="31">
        <v>180</v>
      </c>
      <c r="AB311" s="31">
        <v>240</v>
      </c>
      <c r="AC311" s="31">
        <v>355</v>
      </c>
      <c r="AD311" s="31">
        <v>295</v>
      </c>
      <c r="AE311" s="31">
        <v>355</v>
      </c>
      <c r="AF311" s="31">
        <v>530</v>
      </c>
    </row>
    <row r="312" spans="1:32" ht="15" customHeight="1">
      <c r="A312" s="73"/>
      <c r="B312" s="30" t="s">
        <v>35</v>
      </c>
      <c r="C312" s="31">
        <v>196</v>
      </c>
      <c r="D312" s="13">
        <f t="shared" si="75"/>
        <v>63.648</v>
      </c>
      <c r="E312" s="31">
        <f t="shared" si="76"/>
        <v>159.12</v>
      </c>
      <c r="F312" s="31">
        <v>160</v>
      </c>
      <c r="G312" s="31">
        <f t="shared" si="66"/>
        <v>190.94400000000002</v>
      </c>
      <c r="H312" s="31">
        <v>195</v>
      </c>
      <c r="I312" s="31">
        <f t="shared" si="67"/>
        <v>254.592</v>
      </c>
      <c r="J312" s="31">
        <v>255</v>
      </c>
      <c r="K312" s="31">
        <f t="shared" si="68"/>
        <v>381.88800000000003</v>
      </c>
      <c r="L312" s="31">
        <v>385</v>
      </c>
      <c r="M312" s="31">
        <f t="shared" si="69"/>
        <v>318.24</v>
      </c>
      <c r="N312" s="31">
        <v>320</v>
      </c>
      <c r="O312" s="31">
        <f t="shared" si="70"/>
        <v>381.88800000000003</v>
      </c>
      <c r="P312" s="31">
        <v>385</v>
      </c>
      <c r="Q312" s="31">
        <f t="shared" si="71"/>
        <v>572.832</v>
      </c>
      <c r="R312" s="31">
        <v>575</v>
      </c>
      <c r="W312" s="73"/>
      <c r="X312" s="30" t="s">
        <v>35</v>
      </c>
      <c r="Y312" s="31">
        <v>196</v>
      </c>
      <c r="Z312" s="31">
        <v>160</v>
      </c>
      <c r="AA312" s="31">
        <v>195</v>
      </c>
      <c r="AB312" s="31">
        <v>255</v>
      </c>
      <c r="AC312" s="31">
        <v>385</v>
      </c>
      <c r="AD312" s="31">
        <v>320</v>
      </c>
      <c r="AE312" s="31">
        <v>385</v>
      </c>
      <c r="AF312" s="31">
        <v>575</v>
      </c>
    </row>
    <row r="313" spans="1:32" ht="17.25">
      <c r="A313" s="74"/>
      <c r="B313" s="30" t="s">
        <v>32</v>
      </c>
      <c r="C313" s="31">
        <v>213</v>
      </c>
      <c r="D313" s="13">
        <f t="shared" si="75"/>
        <v>68.54400000000001</v>
      </c>
      <c r="E313" s="31">
        <f t="shared" si="76"/>
        <v>171.36</v>
      </c>
      <c r="F313" s="31">
        <v>175</v>
      </c>
      <c r="G313" s="31">
        <f t="shared" si="66"/>
        <v>205.63200000000003</v>
      </c>
      <c r="H313" s="31">
        <v>210</v>
      </c>
      <c r="I313" s="31">
        <f t="shared" si="67"/>
        <v>274.17600000000004</v>
      </c>
      <c r="J313" s="31">
        <v>275</v>
      </c>
      <c r="K313" s="31">
        <f t="shared" si="68"/>
        <v>411.26400000000007</v>
      </c>
      <c r="L313" s="31">
        <v>415</v>
      </c>
      <c r="M313" s="31">
        <f t="shared" si="69"/>
        <v>342.72</v>
      </c>
      <c r="N313" s="31">
        <v>345</v>
      </c>
      <c r="O313" s="31">
        <f t="shared" si="70"/>
        <v>411.26400000000007</v>
      </c>
      <c r="P313" s="31">
        <v>415</v>
      </c>
      <c r="Q313" s="31">
        <f t="shared" si="71"/>
        <v>616.8960000000001</v>
      </c>
      <c r="R313" s="31">
        <v>620</v>
      </c>
      <c r="W313" s="74"/>
      <c r="X313" s="30" t="s">
        <v>32</v>
      </c>
      <c r="Y313" s="31">
        <v>213</v>
      </c>
      <c r="Z313" s="31">
        <v>175</v>
      </c>
      <c r="AA313" s="31">
        <v>210</v>
      </c>
      <c r="AB313" s="31">
        <v>275</v>
      </c>
      <c r="AC313" s="31">
        <v>415</v>
      </c>
      <c r="AD313" s="31">
        <v>345</v>
      </c>
      <c r="AE313" s="31">
        <v>415</v>
      </c>
      <c r="AF313" s="31">
        <v>620</v>
      </c>
    </row>
    <row r="314" spans="1:32" ht="18" customHeight="1">
      <c r="A314" s="72" t="s">
        <v>22</v>
      </c>
      <c r="B314" s="30" t="s">
        <v>58</v>
      </c>
      <c r="C314" s="31">
        <v>91</v>
      </c>
      <c r="D314" s="31">
        <f>0.36*C314</f>
        <v>32.76</v>
      </c>
      <c r="E314" s="31">
        <f t="shared" si="76"/>
        <v>81.89999999999999</v>
      </c>
      <c r="F314" s="31">
        <v>85</v>
      </c>
      <c r="G314" s="31">
        <f t="shared" si="66"/>
        <v>98.28</v>
      </c>
      <c r="H314" s="31">
        <v>100</v>
      </c>
      <c r="I314" s="31">
        <f t="shared" si="67"/>
        <v>131.04</v>
      </c>
      <c r="J314" s="31">
        <v>135</v>
      </c>
      <c r="K314" s="31">
        <f t="shared" si="68"/>
        <v>196.56</v>
      </c>
      <c r="L314" s="31">
        <v>200</v>
      </c>
      <c r="M314" s="31">
        <f t="shared" si="69"/>
        <v>163.79999999999998</v>
      </c>
      <c r="N314" s="31">
        <v>165</v>
      </c>
      <c r="O314" s="31">
        <f t="shared" si="70"/>
        <v>196.56</v>
      </c>
      <c r="P314" s="31">
        <v>200</v>
      </c>
      <c r="Q314" s="31">
        <f t="shared" si="71"/>
        <v>294.84</v>
      </c>
      <c r="R314" s="31">
        <v>295</v>
      </c>
      <c r="W314" s="72" t="s">
        <v>22</v>
      </c>
      <c r="X314" s="30" t="s">
        <v>58</v>
      </c>
      <c r="Y314" s="31">
        <v>91</v>
      </c>
      <c r="Z314" s="31">
        <v>85</v>
      </c>
      <c r="AA314" s="31">
        <v>100</v>
      </c>
      <c r="AB314" s="31">
        <v>135</v>
      </c>
      <c r="AC314" s="31">
        <v>200</v>
      </c>
      <c r="AD314" s="31">
        <v>165</v>
      </c>
      <c r="AE314" s="31">
        <v>200</v>
      </c>
      <c r="AF314" s="31">
        <v>295</v>
      </c>
    </row>
    <row r="315" spans="1:32" ht="17.25">
      <c r="A315" s="73"/>
      <c r="B315" s="30" t="s">
        <v>23</v>
      </c>
      <c r="C315" s="31">
        <v>112</v>
      </c>
      <c r="D315" s="13">
        <f aca="true" t="shared" si="77" ref="D315:D321">0.36*100+(C315-100)*0.36*0.8</f>
        <v>39.456</v>
      </c>
      <c r="E315" s="31">
        <f t="shared" si="76"/>
        <v>98.64000000000001</v>
      </c>
      <c r="F315" s="31">
        <v>100</v>
      </c>
      <c r="G315" s="31">
        <f t="shared" si="66"/>
        <v>118.36800000000001</v>
      </c>
      <c r="H315" s="31">
        <v>120</v>
      </c>
      <c r="I315" s="31">
        <f t="shared" si="67"/>
        <v>157.824</v>
      </c>
      <c r="J315" s="31">
        <v>160</v>
      </c>
      <c r="K315" s="31">
        <f t="shared" si="68"/>
        <v>236.73600000000002</v>
      </c>
      <c r="L315" s="31">
        <v>240</v>
      </c>
      <c r="M315" s="31">
        <f t="shared" si="69"/>
        <v>197.28000000000003</v>
      </c>
      <c r="N315" s="31">
        <v>200</v>
      </c>
      <c r="O315" s="31">
        <f t="shared" si="70"/>
        <v>236.73600000000002</v>
      </c>
      <c r="P315" s="31">
        <v>240</v>
      </c>
      <c r="Q315" s="31">
        <f t="shared" si="71"/>
        <v>355.10400000000004</v>
      </c>
      <c r="R315" s="31">
        <v>360</v>
      </c>
      <c r="W315" s="73"/>
      <c r="X315" s="30" t="s">
        <v>23</v>
      </c>
      <c r="Y315" s="31">
        <v>112</v>
      </c>
      <c r="Z315" s="31">
        <v>100</v>
      </c>
      <c r="AA315" s="31">
        <v>120</v>
      </c>
      <c r="AB315" s="31">
        <v>160</v>
      </c>
      <c r="AC315" s="31">
        <v>240</v>
      </c>
      <c r="AD315" s="31">
        <v>200</v>
      </c>
      <c r="AE315" s="31">
        <v>240</v>
      </c>
      <c r="AF315" s="31">
        <v>360</v>
      </c>
    </row>
    <row r="316" spans="1:32" ht="17.25">
      <c r="A316" s="73"/>
      <c r="B316" s="30" t="s">
        <v>5</v>
      </c>
      <c r="C316" s="31">
        <v>127</v>
      </c>
      <c r="D316" s="13">
        <f t="shared" si="77"/>
        <v>43.775999999999996</v>
      </c>
      <c r="E316" s="31">
        <f t="shared" si="76"/>
        <v>109.44</v>
      </c>
      <c r="F316" s="31">
        <v>110</v>
      </c>
      <c r="G316" s="31">
        <f t="shared" si="66"/>
        <v>131.32799999999997</v>
      </c>
      <c r="H316" s="31">
        <v>135</v>
      </c>
      <c r="I316" s="31">
        <f t="shared" si="67"/>
        <v>175.10399999999998</v>
      </c>
      <c r="J316" s="31">
        <v>180</v>
      </c>
      <c r="K316" s="31">
        <f t="shared" si="68"/>
        <v>262.65599999999995</v>
      </c>
      <c r="L316" s="31">
        <v>265</v>
      </c>
      <c r="M316" s="31">
        <f t="shared" si="69"/>
        <v>218.88</v>
      </c>
      <c r="N316" s="31">
        <v>220</v>
      </c>
      <c r="O316" s="31">
        <f t="shared" si="70"/>
        <v>262.65599999999995</v>
      </c>
      <c r="P316" s="31">
        <v>265</v>
      </c>
      <c r="Q316" s="31">
        <f t="shared" si="71"/>
        <v>393.984</v>
      </c>
      <c r="R316" s="31">
        <v>395</v>
      </c>
      <c r="W316" s="73"/>
      <c r="X316" s="30" t="s">
        <v>5</v>
      </c>
      <c r="Y316" s="31">
        <v>127</v>
      </c>
      <c r="Z316" s="31">
        <v>110</v>
      </c>
      <c r="AA316" s="31">
        <v>135</v>
      </c>
      <c r="AB316" s="31">
        <v>180</v>
      </c>
      <c r="AC316" s="31">
        <v>265</v>
      </c>
      <c r="AD316" s="31">
        <v>220</v>
      </c>
      <c r="AE316" s="31">
        <v>265</v>
      </c>
      <c r="AF316" s="31">
        <v>395</v>
      </c>
    </row>
    <row r="317" spans="1:32" ht="17.25">
      <c r="A317" s="73"/>
      <c r="B317" s="30" t="s">
        <v>9</v>
      </c>
      <c r="C317" s="31">
        <v>137</v>
      </c>
      <c r="D317" s="13">
        <f t="shared" si="77"/>
        <v>46.656</v>
      </c>
      <c r="E317" s="31">
        <f t="shared" si="76"/>
        <v>116.64</v>
      </c>
      <c r="F317" s="31">
        <v>120</v>
      </c>
      <c r="G317" s="31">
        <f t="shared" si="66"/>
        <v>139.968</v>
      </c>
      <c r="H317" s="31">
        <v>140</v>
      </c>
      <c r="I317" s="31">
        <f t="shared" si="67"/>
        <v>186.624</v>
      </c>
      <c r="J317" s="31">
        <v>190</v>
      </c>
      <c r="K317" s="31">
        <f t="shared" si="68"/>
        <v>279.936</v>
      </c>
      <c r="L317" s="31">
        <v>280</v>
      </c>
      <c r="M317" s="31">
        <f t="shared" si="69"/>
        <v>233.28</v>
      </c>
      <c r="N317" s="31">
        <v>235</v>
      </c>
      <c r="O317" s="31">
        <f t="shared" si="70"/>
        <v>279.936</v>
      </c>
      <c r="P317" s="31">
        <v>280</v>
      </c>
      <c r="Q317" s="31">
        <f t="shared" si="71"/>
        <v>419.904</v>
      </c>
      <c r="R317" s="31">
        <v>420</v>
      </c>
      <c r="W317" s="73"/>
      <c r="X317" s="30" t="s">
        <v>9</v>
      </c>
      <c r="Y317" s="31">
        <v>137</v>
      </c>
      <c r="Z317" s="31">
        <v>120</v>
      </c>
      <c r="AA317" s="31">
        <v>140</v>
      </c>
      <c r="AB317" s="31">
        <v>190</v>
      </c>
      <c r="AC317" s="31">
        <v>280</v>
      </c>
      <c r="AD317" s="31">
        <v>235</v>
      </c>
      <c r="AE317" s="31">
        <v>280</v>
      </c>
      <c r="AF317" s="31">
        <v>420</v>
      </c>
    </row>
    <row r="318" spans="1:32" ht="17.25">
      <c r="A318" s="73"/>
      <c r="B318" s="30" t="s">
        <v>25</v>
      </c>
      <c r="C318" s="31">
        <v>158</v>
      </c>
      <c r="D318" s="13">
        <f t="shared" si="77"/>
        <v>52.704</v>
      </c>
      <c r="E318" s="31">
        <f t="shared" si="76"/>
        <v>131.76</v>
      </c>
      <c r="F318" s="31">
        <v>135</v>
      </c>
      <c r="G318" s="31">
        <f t="shared" si="66"/>
        <v>158.112</v>
      </c>
      <c r="H318" s="31">
        <v>160</v>
      </c>
      <c r="I318" s="31">
        <f t="shared" si="67"/>
        <v>210.816</v>
      </c>
      <c r="J318" s="31">
        <v>215</v>
      </c>
      <c r="K318" s="31">
        <f t="shared" si="68"/>
        <v>316.224</v>
      </c>
      <c r="L318" s="31">
        <v>320</v>
      </c>
      <c r="M318" s="31">
        <f t="shared" si="69"/>
        <v>263.52</v>
      </c>
      <c r="N318" s="31">
        <v>265</v>
      </c>
      <c r="O318" s="31">
        <f t="shared" si="70"/>
        <v>316.224</v>
      </c>
      <c r="P318" s="31">
        <v>320</v>
      </c>
      <c r="Q318" s="31">
        <f t="shared" si="71"/>
        <v>474.336</v>
      </c>
      <c r="R318" s="31">
        <v>475</v>
      </c>
      <c r="W318" s="73"/>
      <c r="X318" s="30" t="s">
        <v>25</v>
      </c>
      <c r="Y318" s="31">
        <v>158</v>
      </c>
      <c r="Z318" s="31">
        <v>135</v>
      </c>
      <c r="AA318" s="31">
        <v>160</v>
      </c>
      <c r="AB318" s="31">
        <v>215</v>
      </c>
      <c r="AC318" s="31">
        <v>320</v>
      </c>
      <c r="AD318" s="31">
        <v>265</v>
      </c>
      <c r="AE318" s="31">
        <v>320</v>
      </c>
      <c r="AF318" s="31">
        <v>475</v>
      </c>
    </row>
    <row r="319" spans="1:32" ht="17.25">
      <c r="A319" s="73"/>
      <c r="B319" s="30" t="s">
        <v>7</v>
      </c>
      <c r="C319" s="31">
        <v>174</v>
      </c>
      <c r="D319" s="13">
        <f t="shared" si="77"/>
        <v>57.312</v>
      </c>
      <c r="E319" s="31">
        <f t="shared" si="76"/>
        <v>143.28</v>
      </c>
      <c r="F319" s="31">
        <v>145</v>
      </c>
      <c r="G319" s="31">
        <f t="shared" si="66"/>
        <v>171.93599999999998</v>
      </c>
      <c r="H319" s="31">
        <v>175</v>
      </c>
      <c r="I319" s="31">
        <f t="shared" si="67"/>
        <v>229.248</v>
      </c>
      <c r="J319" s="31">
        <v>300</v>
      </c>
      <c r="K319" s="31">
        <f t="shared" si="68"/>
        <v>343.87199999999996</v>
      </c>
      <c r="L319" s="31">
        <v>345</v>
      </c>
      <c r="M319" s="31">
        <f t="shared" si="69"/>
        <v>286.56</v>
      </c>
      <c r="N319" s="31">
        <v>290</v>
      </c>
      <c r="O319" s="31">
        <f t="shared" si="70"/>
        <v>343.87199999999996</v>
      </c>
      <c r="P319" s="31">
        <v>345</v>
      </c>
      <c r="Q319" s="31">
        <f t="shared" si="71"/>
        <v>515.808</v>
      </c>
      <c r="R319" s="31">
        <v>520</v>
      </c>
      <c r="W319" s="73"/>
      <c r="X319" s="30" t="s">
        <v>7</v>
      </c>
      <c r="Y319" s="31">
        <v>174</v>
      </c>
      <c r="Z319" s="31">
        <v>145</v>
      </c>
      <c r="AA319" s="31">
        <v>175</v>
      </c>
      <c r="AB319" s="31">
        <v>300</v>
      </c>
      <c r="AC319" s="31">
        <v>345</v>
      </c>
      <c r="AD319" s="31">
        <v>290</v>
      </c>
      <c r="AE319" s="31">
        <v>345</v>
      </c>
      <c r="AF319" s="31">
        <v>520</v>
      </c>
    </row>
    <row r="320" spans="1:32" ht="16.5" customHeight="1">
      <c r="A320" s="73"/>
      <c r="B320" s="30" t="s">
        <v>35</v>
      </c>
      <c r="C320" s="31">
        <v>191</v>
      </c>
      <c r="D320" s="13">
        <f t="shared" si="77"/>
        <v>62.208</v>
      </c>
      <c r="E320" s="31">
        <f t="shared" si="76"/>
        <v>155.51999999999998</v>
      </c>
      <c r="F320" s="31">
        <v>155</v>
      </c>
      <c r="G320" s="31">
        <f t="shared" si="66"/>
        <v>186.624</v>
      </c>
      <c r="H320" s="31">
        <v>190</v>
      </c>
      <c r="I320" s="31">
        <f t="shared" si="67"/>
        <v>248.832</v>
      </c>
      <c r="J320" s="31">
        <v>250</v>
      </c>
      <c r="K320" s="31">
        <f t="shared" si="68"/>
        <v>373.248</v>
      </c>
      <c r="L320" s="31">
        <v>375</v>
      </c>
      <c r="M320" s="31">
        <f t="shared" si="69"/>
        <v>311.03999999999996</v>
      </c>
      <c r="N320" s="31">
        <v>315</v>
      </c>
      <c r="O320" s="31">
        <f t="shared" si="70"/>
        <v>373.248</v>
      </c>
      <c r="P320" s="31">
        <v>375</v>
      </c>
      <c r="Q320" s="31">
        <f t="shared" si="71"/>
        <v>559.872</v>
      </c>
      <c r="R320" s="31">
        <v>560</v>
      </c>
      <c r="W320" s="73"/>
      <c r="X320" s="30" t="s">
        <v>35</v>
      </c>
      <c r="Y320" s="31">
        <v>191</v>
      </c>
      <c r="Z320" s="31">
        <v>155</v>
      </c>
      <c r="AA320" s="31">
        <v>190</v>
      </c>
      <c r="AB320" s="31">
        <v>250</v>
      </c>
      <c r="AC320" s="31">
        <v>375</v>
      </c>
      <c r="AD320" s="31">
        <v>315</v>
      </c>
      <c r="AE320" s="31">
        <v>375</v>
      </c>
      <c r="AF320" s="31">
        <v>560</v>
      </c>
    </row>
    <row r="321" spans="1:32" ht="17.25">
      <c r="A321" s="74"/>
      <c r="B321" s="30" t="s">
        <v>32</v>
      </c>
      <c r="C321" s="31">
        <v>208</v>
      </c>
      <c r="D321" s="13">
        <f t="shared" si="77"/>
        <v>67.104</v>
      </c>
      <c r="E321" s="31">
        <f t="shared" si="76"/>
        <v>167.76</v>
      </c>
      <c r="F321" s="31">
        <v>170</v>
      </c>
      <c r="G321" s="31">
        <f t="shared" si="66"/>
        <v>201.312</v>
      </c>
      <c r="H321" s="31">
        <v>205</v>
      </c>
      <c r="I321" s="31">
        <f t="shared" si="67"/>
        <v>268.416</v>
      </c>
      <c r="J321" s="31">
        <v>270</v>
      </c>
      <c r="K321" s="31">
        <f t="shared" si="68"/>
        <v>402.624</v>
      </c>
      <c r="L321" s="31">
        <v>405</v>
      </c>
      <c r="M321" s="31">
        <f t="shared" si="69"/>
        <v>335.52</v>
      </c>
      <c r="N321" s="31">
        <v>340</v>
      </c>
      <c r="O321" s="31">
        <f t="shared" si="70"/>
        <v>402.624</v>
      </c>
      <c r="P321" s="31">
        <v>405</v>
      </c>
      <c r="Q321" s="31">
        <f t="shared" si="71"/>
        <v>603.936</v>
      </c>
      <c r="R321" s="31">
        <v>605</v>
      </c>
      <c r="W321" s="74"/>
      <c r="X321" s="30" t="s">
        <v>32</v>
      </c>
      <c r="Y321" s="31">
        <v>208</v>
      </c>
      <c r="Z321" s="31">
        <v>170</v>
      </c>
      <c r="AA321" s="31">
        <v>205</v>
      </c>
      <c r="AB321" s="31">
        <v>270</v>
      </c>
      <c r="AC321" s="31">
        <v>405</v>
      </c>
      <c r="AD321" s="31">
        <v>340</v>
      </c>
      <c r="AE321" s="31">
        <v>405</v>
      </c>
      <c r="AF321" s="31">
        <v>605</v>
      </c>
    </row>
    <row r="322" spans="1:32" ht="16.5" customHeight="1">
      <c r="A322" s="72" t="s">
        <v>58</v>
      </c>
      <c r="B322" s="30" t="s">
        <v>23</v>
      </c>
      <c r="C322" s="31">
        <v>21</v>
      </c>
      <c r="D322" s="31">
        <f>0.36*C322</f>
        <v>7.56</v>
      </c>
      <c r="E322" s="31">
        <f t="shared" si="76"/>
        <v>18.9</v>
      </c>
      <c r="F322" s="31">
        <v>35</v>
      </c>
      <c r="G322" s="31">
        <f t="shared" si="66"/>
        <v>22.68</v>
      </c>
      <c r="H322" s="31">
        <v>40</v>
      </c>
      <c r="I322" s="31">
        <f t="shared" si="67"/>
        <v>30.24</v>
      </c>
      <c r="J322" s="31">
        <v>80</v>
      </c>
      <c r="K322" s="31">
        <f t="shared" si="68"/>
        <v>45.36</v>
      </c>
      <c r="L322" s="31">
        <v>100</v>
      </c>
      <c r="M322" s="31">
        <f t="shared" si="69"/>
        <v>37.8</v>
      </c>
      <c r="N322" s="31">
        <v>90</v>
      </c>
      <c r="O322" s="31">
        <f t="shared" si="70"/>
        <v>45.36</v>
      </c>
      <c r="P322" s="31">
        <v>100</v>
      </c>
      <c r="Q322" s="31">
        <f t="shared" si="71"/>
        <v>68.03999999999999</v>
      </c>
      <c r="R322" s="31">
        <v>120</v>
      </c>
      <c r="W322" s="72" t="s">
        <v>58</v>
      </c>
      <c r="X322" s="30" t="s">
        <v>23</v>
      </c>
      <c r="Y322" s="31">
        <v>21</v>
      </c>
      <c r="Z322" s="31">
        <v>35</v>
      </c>
      <c r="AA322" s="31">
        <v>40</v>
      </c>
      <c r="AB322" s="31">
        <v>80</v>
      </c>
      <c r="AC322" s="31">
        <v>100</v>
      </c>
      <c r="AD322" s="31">
        <v>90</v>
      </c>
      <c r="AE322" s="31">
        <v>100</v>
      </c>
      <c r="AF322" s="31">
        <v>120</v>
      </c>
    </row>
    <row r="323" spans="1:32" ht="17.25">
      <c r="A323" s="73"/>
      <c r="B323" s="30" t="s">
        <v>5</v>
      </c>
      <c r="C323" s="31">
        <v>37</v>
      </c>
      <c r="D323" s="31">
        <f>0.36*C323</f>
        <v>13.32</v>
      </c>
      <c r="E323" s="31">
        <f t="shared" si="76"/>
        <v>33.3</v>
      </c>
      <c r="F323" s="31">
        <v>35</v>
      </c>
      <c r="G323" s="31">
        <f t="shared" si="66"/>
        <v>39.96</v>
      </c>
      <c r="H323" s="31">
        <v>40</v>
      </c>
      <c r="I323" s="31">
        <f t="shared" si="67"/>
        <v>53.28</v>
      </c>
      <c r="J323" s="31">
        <v>80</v>
      </c>
      <c r="K323" s="31">
        <f t="shared" si="68"/>
        <v>79.92</v>
      </c>
      <c r="L323" s="31">
        <v>100</v>
      </c>
      <c r="M323" s="31">
        <f t="shared" si="69"/>
        <v>66.6</v>
      </c>
      <c r="N323" s="31">
        <v>90</v>
      </c>
      <c r="O323" s="31">
        <f t="shared" si="70"/>
        <v>79.92</v>
      </c>
      <c r="P323" s="31">
        <v>100</v>
      </c>
      <c r="Q323" s="31">
        <f t="shared" si="71"/>
        <v>119.88</v>
      </c>
      <c r="R323" s="31">
        <v>120</v>
      </c>
      <c r="W323" s="73"/>
      <c r="X323" s="30" t="s">
        <v>5</v>
      </c>
      <c r="Y323" s="31">
        <v>37</v>
      </c>
      <c r="Z323" s="31">
        <v>35</v>
      </c>
      <c r="AA323" s="31">
        <v>40</v>
      </c>
      <c r="AB323" s="31">
        <v>80</v>
      </c>
      <c r="AC323" s="31">
        <v>100</v>
      </c>
      <c r="AD323" s="31">
        <v>90</v>
      </c>
      <c r="AE323" s="31">
        <v>100</v>
      </c>
      <c r="AF323" s="31">
        <v>120</v>
      </c>
    </row>
    <row r="324" spans="1:32" ht="17.25">
      <c r="A324" s="73"/>
      <c r="B324" s="30" t="s">
        <v>9</v>
      </c>
      <c r="C324" s="31">
        <v>47</v>
      </c>
      <c r="D324" s="31">
        <f>0.36*C324</f>
        <v>16.919999999999998</v>
      </c>
      <c r="E324" s="31">
        <f t="shared" si="76"/>
        <v>42.3</v>
      </c>
      <c r="F324" s="31">
        <v>45</v>
      </c>
      <c r="G324" s="31">
        <f t="shared" si="66"/>
        <v>50.75999999999999</v>
      </c>
      <c r="H324" s="31">
        <v>55</v>
      </c>
      <c r="I324" s="31">
        <f t="shared" si="67"/>
        <v>67.67999999999999</v>
      </c>
      <c r="J324" s="31">
        <v>80</v>
      </c>
      <c r="K324" s="31">
        <f t="shared" si="68"/>
        <v>101.51999999999998</v>
      </c>
      <c r="L324" s="31">
        <v>105</v>
      </c>
      <c r="M324" s="31">
        <f t="shared" si="69"/>
        <v>84.6</v>
      </c>
      <c r="N324" s="31">
        <v>90</v>
      </c>
      <c r="O324" s="31">
        <f t="shared" si="70"/>
        <v>101.51999999999998</v>
      </c>
      <c r="P324" s="31">
        <v>105</v>
      </c>
      <c r="Q324" s="31">
        <f t="shared" si="71"/>
        <v>152.27999999999997</v>
      </c>
      <c r="R324" s="31">
        <v>155</v>
      </c>
      <c r="W324" s="73"/>
      <c r="X324" s="30" t="s">
        <v>9</v>
      </c>
      <c r="Y324" s="31">
        <v>47</v>
      </c>
      <c r="Z324" s="31">
        <v>45</v>
      </c>
      <c r="AA324" s="31">
        <v>55</v>
      </c>
      <c r="AB324" s="31">
        <v>80</v>
      </c>
      <c r="AC324" s="31">
        <v>105</v>
      </c>
      <c r="AD324" s="31">
        <v>90</v>
      </c>
      <c r="AE324" s="31">
        <v>105</v>
      </c>
      <c r="AF324" s="31">
        <v>155</v>
      </c>
    </row>
    <row r="325" spans="1:32" ht="17.25">
      <c r="A325" s="73"/>
      <c r="B325" s="30" t="s">
        <v>25</v>
      </c>
      <c r="C325" s="31">
        <v>68</v>
      </c>
      <c r="D325" s="31">
        <f>0.36*C325</f>
        <v>24.48</v>
      </c>
      <c r="E325" s="31">
        <f t="shared" si="76"/>
        <v>61.2</v>
      </c>
      <c r="F325" s="31">
        <v>65</v>
      </c>
      <c r="G325" s="31">
        <f t="shared" si="66"/>
        <v>73.44</v>
      </c>
      <c r="H325" s="31">
        <v>75</v>
      </c>
      <c r="I325" s="31">
        <f t="shared" si="67"/>
        <v>97.92</v>
      </c>
      <c r="J325" s="31">
        <v>100</v>
      </c>
      <c r="K325" s="31">
        <f t="shared" si="68"/>
        <v>146.88</v>
      </c>
      <c r="L325" s="31">
        <v>150</v>
      </c>
      <c r="M325" s="31">
        <f t="shared" si="69"/>
        <v>122.4</v>
      </c>
      <c r="N325" s="31">
        <v>125</v>
      </c>
      <c r="O325" s="31">
        <f t="shared" si="70"/>
        <v>146.88</v>
      </c>
      <c r="P325" s="31">
        <v>150</v>
      </c>
      <c r="Q325" s="31">
        <f t="shared" si="71"/>
        <v>220.32</v>
      </c>
      <c r="R325" s="31">
        <v>225</v>
      </c>
      <c r="W325" s="73"/>
      <c r="X325" s="30" t="s">
        <v>25</v>
      </c>
      <c r="Y325" s="31">
        <v>68</v>
      </c>
      <c r="Z325" s="31">
        <v>65</v>
      </c>
      <c r="AA325" s="31">
        <v>75</v>
      </c>
      <c r="AB325" s="31">
        <v>100</v>
      </c>
      <c r="AC325" s="31">
        <v>150</v>
      </c>
      <c r="AD325" s="31">
        <v>125</v>
      </c>
      <c r="AE325" s="31">
        <v>150</v>
      </c>
      <c r="AF325" s="31">
        <v>225</v>
      </c>
    </row>
    <row r="326" spans="1:32" ht="17.25">
      <c r="A326" s="73"/>
      <c r="B326" s="30" t="s">
        <v>7</v>
      </c>
      <c r="C326" s="31">
        <v>84</v>
      </c>
      <c r="D326" s="31">
        <f>0.36*C326</f>
        <v>30.24</v>
      </c>
      <c r="E326" s="31">
        <f t="shared" si="76"/>
        <v>75.6</v>
      </c>
      <c r="F326" s="31">
        <v>80</v>
      </c>
      <c r="G326" s="31">
        <f t="shared" si="66"/>
        <v>90.72</v>
      </c>
      <c r="H326" s="31">
        <v>95</v>
      </c>
      <c r="I326" s="31">
        <f t="shared" si="67"/>
        <v>120.96</v>
      </c>
      <c r="J326" s="31">
        <v>125</v>
      </c>
      <c r="K326" s="31">
        <f t="shared" si="68"/>
        <v>181.44</v>
      </c>
      <c r="L326" s="31">
        <v>185</v>
      </c>
      <c r="M326" s="31">
        <f t="shared" si="69"/>
        <v>151.2</v>
      </c>
      <c r="N326" s="31">
        <v>155</v>
      </c>
      <c r="O326" s="31">
        <f t="shared" si="70"/>
        <v>181.44</v>
      </c>
      <c r="P326" s="31">
        <v>185</v>
      </c>
      <c r="Q326" s="31">
        <f t="shared" si="71"/>
        <v>272.15999999999997</v>
      </c>
      <c r="R326" s="31">
        <v>275</v>
      </c>
      <c r="W326" s="73"/>
      <c r="X326" s="30" t="s">
        <v>7</v>
      </c>
      <c r="Y326" s="31">
        <v>84</v>
      </c>
      <c r="Z326" s="31">
        <v>80</v>
      </c>
      <c r="AA326" s="31">
        <v>95</v>
      </c>
      <c r="AB326" s="31">
        <v>125</v>
      </c>
      <c r="AC326" s="31">
        <v>185</v>
      </c>
      <c r="AD326" s="31">
        <v>155</v>
      </c>
      <c r="AE326" s="31">
        <v>185</v>
      </c>
      <c r="AF326" s="31">
        <v>275</v>
      </c>
    </row>
    <row r="327" spans="1:32" ht="15.75" customHeight="1">
      <c r="A327" s="73"/>
      <c r="B327" s="30" t="s">
        <v>35</v>
      </c>
      <c r="C327" s="31">
        <v>101</v>
      </c>
      <c r="D327" s="13">
        <f>0.36*100+(C327-100)*0.36*0.8</f>
        <v>36.288</v>
      </c>
      <c r="E327" s="31">
        <f t="shared" si="76"/>
        <v>90.72</v>
      </c>
      <c r="F327" s="31">
        <v>95</v>
      </c>
      <c r="G327" s="31">
        <f t="shared" si="66"/>
        <v>108.86399999999999</v>
      </c>
      <c r="H327" s="31">
        <v>110</v>
      </c>
      <c r="I327" s="31">
        <f t="shared" si="67"/>
        <v>145.152</v>
      </c>
      <c r="J327" s="31">
        <v>150</v>
      </c>
      <c r="K327" s="31">
        <f t="shared" si="68"/>
        <v>217.72799999999998</v>
      </c>
      <c r="L327" s="31">
        <v>220</v>
      </c>
      <c r="M327" s="31">
        <f t="shared" si="69"/>
        <v>181.44</v>
      </c>
      <c r="N327" s="31">
        <v>185</v>
      </c>
      <c r="O327" s="31">
        <f t="shared" si="70"/>
        <v>217.72799999999998</v>
      </c>
      <c r="P327" s="31">
        <v>220</v>
      </c>
      <c r="Q327" s="31">
        <f t="shared" si="71"/>
        <v>326.592</v>
      </c>
      <c r="R327" s="31">
        <v>330</v>
      </c>
      <c r="W327" s="73"/>
      <c r="X327" s="30" t="s">
        <v>35</v>
      </c>
      <c r="Y327" s="31">
        <v>101</v>
      </c>
      <c r="Z327" s="31">
        <v>95</v>
      </c>
      <c r="AA327" s="31">
        <v>110</v>
      </c>
      <c r="AB327" s="31">
        <v>150</v>
      </c>
      <c r="AC327" s="31">
        <v>220</v>
      </c>
      <c r="AD327" s="31">
        <v>185</v>
      </c>
      <c r="AE327" s="31">
        <v>220</v>
      </c>
      <c r="AF327" s="31">
        <v>330</v>
      </c>
    </row>
    <row r="328" spans="1:32" ht="17.25">
      <c r="A328" s="74"/>
      <c r="B328" s="30" t="s">
        <v>32</v>
      </c>
      <c r="C328" s="31">
        <v>118</v>
      </c>
      <c r="D328" s="13">
        <f>0.36*100+(C328-100)*0.36*0.8</f>
        <v>41.184</v>
      </c>
      <c r="E328" s="31">
        <f t="shared" si="76"/>
        <v>102.96</v>
      </c>
      <c r="F328" s="31">
        <v>105</v>
      </c>
      <c r="G328" s="31">
        <f t="shared" si="66"/>
        <v>123.55199999999999</v>
      </c>
      <c r="H328" s="31">
        <v>125</v>
      </c>
      <c r="I328" s="31">
        <f t="shared" si="67"/>
        <v>164.736</v>
      </c>
      <c r="J328" s="31">
        <v>165</v>
      </c>
      <c r="K328" s="31">
        <f t="shared" si="68"/>
        <v>247.10399999999998</v>
      </c>
      <c r="L328" s="31">
        <v>250</v>
      </c>
      <c r="M328" s="31">
        <f t="shared" si="69"/>
        <v>205.92</v>
      </c>
      <c r="N328" s="31">
        <v>210</v>
      </c>
      <c r="O328" s="31">
        <f t="shared" si="70"/>
        <v>247.10399999999998</v>
      </c>
      <c r="P328" s="31">
        <v>250</v>
      </c>
      <c r="Q328" s="31">
        <f t="shared" si="71"/>
        <v>370.65599999999995</v>
      </c>
      <c r="R328" s="31">
        <v>375</v>
      </c>
      <c r="W328" s="74"/>
      <c r="X328" s="30" t="s">
        <v>32</v>
      </c>
      <c r="Y328" s="31">
        <v>118</v>
      </c>
      <c r="Z328" s="31">
        <v>105</v>
      </c>
      <c r="AA328" s="31">
        <v>125</v>
      </c>
      <c r="AB328" s="31">
        <v>165</v>
      </c>
      <c r="AC328" s="31">
        <v>250</v>
      </c>
      <c r="AD328" s="31">
        <v>210</v>
      </c>
      <c r="AE328" s="31">
        <v>250</v>
      </c>
      <c r="AF328" s="31">
        <v>375</v>
      </c>
    </row>
    <row r="329" spans="1:32" ht="17.25">
      <c r="A329" s="72" t="s">
        <v>23</v>
      </c>
      <c r="B329" s="30" t="s">
        <v>5</v>
      </c>
      <c r="C329" s="31">
        <v>16</v>
      </c>
      <c r="D329" s="31">
        <f aca="true" t="shared" si="78" ref="D329:D349">0.36*C329</f>
        <v>5.76</v>
      </c>
      <c r="E329" s="31">
        <f t="shared" si="76"/>
        <v>14.399999999999999</v>
      </c>
      <c r="F329" s="31">
        <v>35</v>
      </c>
      <c r="G329" s="31">
        <f t="shared" si="66"/>
        <v>17.28</v>
      </c>
      <c r="H329" s="31">
        <v>40</v>
      </c>
      <c r="I329" s="31">
        <f t="shared" si="67"/>
        <v>23.04</v>
      </c>
      <c r="J329" s="31">
        <v>80</v>
      </c>
      <c r="K329" s="31">
        <f t="shared" si="68"/>
        <v>34.56</v>
      </c>
      <c r="L329" s="31">
        <v>100</v>
      </c>
      <c r="M329" s="31">
        <f t="shared" si="69"/>
        <v>28.799999999999997</v>
      </c>
      <c r="N329" s="31">
        <v>90</v>
      </c>
      <c r="O329" s="31">
        <f t="shared" si="70"/>
        <v>34.56</v>
      </c>
      <c r="P329" s="31">
        <v>100</v>
      </c>
      <c r="Q329" s="31">
        <f t="shared" si="71"/>
        <v>51.839999999999996</v>
      </c>
      <c r="R329" s="31">
        <v>120</v>
      </c>
      <c r="W329" s="72" t="s">
        <v>23</v>
      </c>
      <c r="X329" s="30" t="s">
        <v>5</v>
      </c>
      <c r="Y329" s="31">
        <v>16</v>
      </c>
      <c r="Z329" s="31">
        <v>35</v>
      </c>
      <c r="AA329" s="31">
        <v>40</v>
      </c>
      <c r="AB329" s="31">
        <v>80</v>
      </c>
      <c r="AC329" s="31">
        <v>100</v>
      </c>
      <c r="AD329" s="31">
        <v>90</v>
      </c>
      <c r="AE329" s="31">
        <v>100</v>
      </c>
      <c r="AF329" s="31">
        <v>120</v>
      </c>
    </row>
    <row r="330" spans="1:32" ht="17.25">
      <c r="A330" s="73"/>
      <c r="B330" s="30" t="s">
        <v>9</v>
      </c>
      <c r="C330" s="31">
        <v>26</v>
      </c>
      <c r="D330" s="31">
        <f t="shared" si="78"/>
        <v>9.36</v>
      </c>
      <c r="E330" s="31">
        <f t="shared" si="76"/>
        <v>23.4</v>
      </c>
      <c r="F330" s="31">
        <v>35</v>
      </c>
      <c r="G330" s="31">
        <f t="shared" si="66"/>
        <v>28.08</v>
      </c>
      <c r="H330" s="31">
        <v>40</v>
      </c>
      <c r="I330" s="31">
        <f t="shared" si="67"/>
        <v>37.44</v>
      </c>
      <c r="J330" s="31">
        <v>80</v>
      </c>
      <c r="K330" s="31">
        <f t="shared" si="68"/>
        <v>56.16</v>
      </c>
      <c r="L330" s="31">
        <v>100</v>
      </c>
      <c r="M330" s="31">
        <f t="shared" si="69"/>
        <v>46.8</v>
      </c>
      <c r="N330" s="31">
        <v>90</v>
      </c>
      <c r="O330" s="31">
        <f t="shared" si="70"/>
        <v>56.16</v>
      </c>
      <c r="P330" s="31">
        <v>100</v>
      </c>
      <c r="Q330" s="31">
        <f t="shared" si="71"/>
        <v>84.24</v>
      </c>
      <c r="R330" s="31">
        <v>120</v>
      </c>
      <c r="W330" s="73"/>
      <c r="X330" s="30" t="s">
        <v>9</v>
      </c>
      <c r="Y330" s="31">
        <v>26</v>
      </c>
      <c r="Z330" s="31">
        <v>35</v>
      </c>
      <c r="AA330" s="31">
        <v>40</v>
      </c>
      <c r="AB330" s="31">
        <v>80</v>
      </c>
      <c r="AC330" s="31">
        <v>100</v>
      </c>
      <c r="AD330" s="31">
        <v>90</v>
      </c>
      <c r="AE330" s="31">
        <v>100</v>
      </c>
      <c r="AF330" s="31">
        <v>120</v>
      </c>
    </row>
    <row r="331" spans="1:32" ht="17.25">
      <c r="A331" s="73"/>
      <c r="B331" s="30" t="s">
        <v>25</v>
      </c>
      <c r="C331" s="31">
        <v>47</v>
      </c>
      <c r="D331" s="31">
        <f t="shared" si="78"/>
        <v>16.919999999999998</v>
      </c>
      <c r="E331" s="31">
        <f t="shared" si="76"/>
        <v>42.3</v>
      </c>
      <c r="F331" s="31">
        <v>45</v>
      </c>
      <c r="G331" s="31">
        <f t="shared" si="66"/>
        <v>50.75999999999999</v>
      </c>
      <c r="H331" s="31">
        <v>55</v>
      </c>
      <c r="I331" s="31">
        <f t="shared" si="67"/>
        <v>67.67999999999999</v>
      </c>
      <c r="J331" s="31">
        <v>80</v>
      </c>
      <c r="K331" s="31">
        <f t="shared" si="68"/>
        <v>101.51999999999998</v>
      </c>
      <c r="L331" s="31">
        <v>105</v>
      </c>
      <c r="M331" s="31">
        <f t="shared" si="69"/>
        <v>84.6</v>
      </c>
      <c r="N331" s="31">
        <v>90</v>
      </c>
      <c r="O331" s="31">
        <f t="shared" si="70"/>
        <v>101.51999999999998</v>
      </c>
      <c r="P331" s="31">
        <v>105</v>
      </c>
      <c r="Q331" s="31">
        <f t="shared" si="71"/>
        <v>152.27999999999997</v>
      </c>
      <c r="R331" s="31">
        <v>155</v>
      </c>
      <c r="W331" s="73"/>
      <c r="X331" s="30" t="s">
        <v>25</v>
      </c>
      <c r="Y331" s="31">
        <v>47</v>
      </c>
      <c r="Z331" s="31">
        <v>45</v>
      </c>
      <c r="AA331" s="31">
        <v>55</v>
      </c>
      <c r="AB331" s="31">
        <v>80</v>
      </c>
      <c r="AC331" s="31">
        <v>105</v>
      </c>
      <c r="AD331" s="31">
        <v>90</v>
      </c>
      <c r="AE331" s="31">
        <v>105</v>
      </c>
      <c r="AF331" s="31">
        <v>155</v>
      </c>
    </row>
    <row r="332" spans="1:32" ht="17.25">
      <c r="A332" s="73"/>
      <c r="B332" s="30" t="s">
        <v>7</v>
      </c>
      <c r="C332" s="31">
        <v>63</v>
      </c>
      <c r="D332" s="31">
        <f t="shared" si="78"/>
        <v>22.68</v>
      </c>
      <c r="E332" s="31">
        <f t="shared" si="76"/>
        <v>56.7</v>
      </c>
      <c r="F332" s="31">
        <v>60</v>
      </c>
      <c r="G332" s="31">
        <f aca="true" t="shared" si="79" ref="G332:G349">D332*3</f>
        <v>68.03999999999999</v>
      </c>
      <c r="H332" s="31">
        <v>70</v>
      </c>
      <c r="I332" s="31">
        <f aca="true" t="shared" si="80" ref="I332:I349">D332*4</f>
        <v>90.72</v>
      </c>
      <c r="J332" s="31">
        <v>95</v>
      </c>
      <c r="K332" s="31">
        <f aca="true" t="shared" si="81" ref="K332:K349">D332*6</f>
        <v>136.07999999999998</v>
      </c>
      <c r="L332" s="31">
        <v>140</v>
      </c>
      <c r="M332" s="31">
        <f aca="true" t="shared" si="82" ref="M332:M349">D332*5</f>
        <v>113.4</v>
      </c>
      <c r="N332" s="31">
        <v>115</v>
      </c>
      <c r="O332" s="31">
        <f aca="true" t="shared" si="83" ref="O332:O349">D332*6</f>
        <v>136.07999999999998</v>
      </c>
      <c r="P332" s="31">
        <v>140</v>
      </c>
      <c r="Q332" s="31">
        <f aca="true" t="shared" si="84" ref="Q332:Q349">D332*9</f>
        <v>204.12</v>
      </c>
      <c r="R332" s="31">
        <v>205</v>
      </c>
      <c r="W332" s="73"/>
      <c r="X332" s="30" t="s">
        <v>7</v>
      </c>
      <c r="Y332" s="31">
        <v>63</v>
      </c>
      <c r="Z332" s="31">
        <v>60</v>
      </c>
      <c r="AA332" s="31">
        <v>70</v>
      </c>
      <c r="AB332" s="31">
        <v>95</v>
      </c>
      <c r="AC332" s="31">
        <v>140</v>
      </c>
      <c r="AD332" s="31">
        <v>115</v>
      </c>
      <c r="AE332" s="31">
        <v>140</v>
      </c>
      <c r="AF332" s="31">
        <v>205</v>
      </c>
    </row>
    <row r="333" spans="1:32" ht="15.75" customHeight="1">
      <c r="A333" s="73"/>
      <c r="B333" s="30" t="s">
        <v>35</v>
      </c>
      <c r="C333" s="31">
        <v>80</v>
      </c>
      <c r="D333" s="31">
        <f t="shared" si="78"/>
        <v>28.799999999999997</v>
      </c>
      <c r="E333" s="31">
        <f t="shared" si="76"/>
        <v>72</v>
      </c>
      <c r="F333" s="31">
        <v>75</v>
      </c>
      <c r="G333" s="31">
        <f t="shared" si="79"/>
        <v>86.39999999999999</v>
      </c>
      <c r="H333" s="31">
        <v>90</v>
      </c>
      <c r="I333" s="31">
        <f t="shared" si="80"/>
        <v>115.19999999999999</v>
      </c>
      <c r="J333" s="31">
        <v>120</v>
      </c>
      <c r="K333" s="31">
        <f t="shared" si="81"/>
        <v>172.79999999999998</v>
      </c>
      <c r="L333" s="31">
        <v>175</v>
      </c>
      <c r="M333" s="31">
        <f t="shared" si="82"/>
        <v>144</v>
      </c>
      <c r="N333" s="31">
        <v>145</v>
      </c>
      <c r="O333" s="31">
        <f t="shared" si="83"/>
        <v>172.79999999999998</v>
      </c>
      <c r="P333" s="31">
        <v>175</v>
      </c>
      <c r="Q333" s="31">
        <f t="shared" si="84"/>
        <v>259.2</v>
      </c>
      <c r="R333" s="31">
        <v>260</v>
      </c>
      <c r="W333" s="73"/>
      <c r="X333" s="30" t="s">
        <v>35</v>
      </c>
      <c r="Y333" s="31">
        <v>80</v>
      </c>
      <c r="Z333" s="31">
        <v>75</v>
      </c>
      <c r="AA333" s="31">
        <v>90</v>
      </c>
      <c r="AB333" s="31">
        <v>120</v>
      </c>
      <c r="AC333" s="31">
        <v>175</v>
      </c>
      <c r="AD333" s="31">
        <v>145</v>
      </c>
      <c r="AE333" s="31">
        <v>175</v>
      </c>
      <c r="AF333" s="31">
        <v>260</v>
      </c>
    </row>
    <row r="334" spans="1:32" ht="17.25">
      <c r="A334" s="74"/>
      <c r="B334" s="30" t="s">
        <v>32</v>
      </c>
      <c r="C334" s="31">
        <v>97</v>
      </c>
      <c r="D334" s="31">
        <f t="shared" si="78"/>
        <v>34.92</v>
      </c>
      <c r="E334" s="31">
        <f t="shared" si="76"/>
        <v>87.30000000000001</v>
      </c>
      <c r="F334" s="31">
        <v>90</v>
      </c>
      <c r="G334" s="31">
        <f t="shared" si="79"/>
        <v>104.76</v>
      </c>
      <c r="H334" s="31">
        <v>105</v>
      </c>
      <c r="I334" s="31">
        <f t="shared" si="80"/>
        <v>139.68</v>
      </c>
      <c r="J334" s="31">
        <v>140</v>
      </c>
      <c r="K334" s="31">
        <f t="shared" si="81"/>
        <v>209.52</v>
      </c>
      <c r="L334" s="31">
        <v>210</v>
      </c>
      <c r="M334" s="31">
        <f t="shared" si="82"/>
        <v>174.60000000000002</v>
      </c>
      <c r="N334" s="31">
        <v>175</v>
      </c>
      <c r="O334" s="31">
        <f t="shared" si="83"/>
        <v>209.52</v>
      </c>
      <c r="P334" s="31">
        <v>210</v>
      </c>
      <c r="Q334" s="31">
        <f t="shared" si="84"/>
        <v>314.28000000000003</v>
      </c>
      <c r="R334" s="31">
        <v>315</v>
      </c>
      <c r="W334" s="74"/>
      <c r="X334" s="30" t="s">
        <v>32</v>
      </c>
      <c r="Y334" s="31">
        <v>97</v>
      </c>
      <c r="Z334" s="31">
        <v>90</v>
      </c>
      <c r="AA334" s="31">
        <v>105</v>
      </c>
      <c r="AB334" s="31">
        <v>140</v>
      </c>
      <c r="AC334" s="31">
        <v>210</v>
      </c>
      <c r="AD334" s="31">
        <v>175</v>
      </c>
      <c r="AE334" s="31">
        <v>210</v>
      </c>
      <c r="AF334" s="31">
        <v>315</v>
      </c>
    </row>
    <row r="335" spans="1:32" ht="17.25">
      <c r="A335" s="72" t="s">
        <v>5</v>
      </c>
      <c r="B335" s="30" t="s">
        <v>9</v>
      </c>
      <c r="C335" s="31">
        <v>11</v>
      </c>
      <c r="D335" s="31">
        <f t="shared" si="78"/>
        <v>3.96</v>
      </c>
      <c r="E335" s="31">
        <f t="shared" si="76"/>
        <v>9.9</v>
      </c>
      <c r="F335" s="31">
        <v>35</v>
      </c>
      <c r="G335" s="31">
        <f t="shared" si="79"/>
        <v>11.879999999999999</v>
      </c>
      <c r="H335" s="31">
        <v>40</v>
      </c>
      <c r="I335" s="31">
        <f t="shared" si="80"/>
        <v>15.84</v>
      </c>
      <c r="J335" s="31">
        <v>80</v>
      </c>
      <c r="K335" s="31">
        <f t="shared" si="81"/>
        <v>23.759999999999998</v>
      </c>
      <c r="L335" s="31">
        <v>100</v>
      </c>
      <c r="M335" s="31">
        <f t="shared" si="82"/>
        <v>19.8</v>
      </c>
      <c r="N335" s="31">
        <v>90</v>
      </c>
      <c r="O335" s="31">
        <f t="shared" si="83"/>
        <v>23.759999999999998</v>
      </c>
      <c r="P335" s="31">
        <v>100</v>
      </c>
      <c r="Q335" s="31">
        <f t="shared" si="84"/>
        <v>35.64</v>
      </c>
      <c r="R335" s="31">
        <v>120</v>
      </c>
      <c r="W335" s="72" t="s">
        <v>5</v>
      </c>
      <c r="X335" s="30" t="s">
        <v>9</v>
      </c>
      <c r="Y335" s="31">
        <v>11</v>
      </c>
      <c r="Z335" s="31">
        <v>35</v>
      </c>
      <c r="AA335" s="31">
        <v>40</v>
      </c>
      <c r="AB335" s="31">
        <v>80</v>
      </c>
      <c r="AC335" s="31">
        <v>100</v>
      </c>
      <c r="AD335" s="31">
        <v>90</v>
      </c>
      <c r="AE335" s="31">
        <v>100</v>
      </c>
      <c r="AF335" s="31">
        <v>120</v>
      </c>
    </row>
    <row r="336" spans="1:32" ht="17.25">
      <c r="A336" s="73"/>
      <c r="B336" s="30" t="s">
        <v>25</v>
      </c>
      <c r="C336" s="31">
        <v>31</v>
      </c>
      <c r="D336" s="31">
        <f t="shared" si="78"/>
        <v>11.16</v>
      </c>
      <c r="E336" s="31">
        <f t="shared" si="76"/>
        <v>27.9</v>
      </c>
      <c r="F336" s="31">
        <v>35</v>
      </c>
      <c r="G336" s="31">
        <f t="shared" si="79"/>
        <v>33.480000000000004</v>
      </c>
      <c r="H336" s="31">
        <v>40</v>
      </c>
      <c r="I336" s="31">
        <f t="shared" si="80"/>
        <v>44.64</v>
      </c>
      <c r="J336" s="31">
        <v>80</v>
      </c>
      <c r="K336" s="31">
        <f t="shared" si="81"/>
        <v>66.96000000000001</v>
      </c>
      <c r="L336" s="31">
        <v>100</v>
      </c>
      <c r="M336" s="31">
        <f t="shared" si="82"/>
        <v>55.8</v>
      </c>
      <c r="N336" s="31">
        <v>90</v>
      </c>
      <c r="O336" s="31">
        <f t="shared" si="83"/>
        <v>66.96000000000001</v>
      </c>
      <c r="P336" s="31">
        <v>100</v>
      </c>
      <c r="Q336" s="31">
        <f t="shared" si="84"/>
        <v>100.44</v>
      </c>
      <c r="R336" s="31">
        <v>120</v>
      </c>
      <c r="W336" s="73"/>
      <c r="X336" s="30" t="s">
        <v>25</v>
      </c>
      <c r="Y336" s="31">
        <v>31</v>
      </c>
      <c r="Z336" s="31">
        <v>35</v>
      </c>
      <c r="AA336" s="31">
        <v>40</v>
      </c>
      <c r="AB336" s="31">
        <v>80</v>
      </c>
      <c r="AC336" s="31">
        <v>100</v>
      </c>
      <c r="AD336" s="31">
        <v>90</v>
      </c>
      <c r="AE336" s="31">
        <v>100</v>
      </c>
      <c r="AF336" s="31">
        <v>120</v>
      </c>
    </row>
    <row r="337" spans="1:32" ht="17.25">
      <c r="A337" s="73"/>
      <c r="B337" s="30" t="s">
        <v>7</v>
      </c>
      <c r="C337" s="31">
        <v>47</v>
      </c>
      <c r="D337" s="31">
        <f t="shared" si="78"/>
        <v>16.919999999999998</v>
      </c>
      <c r="E337" s="31">
        <f t="shared" si="76"/>
        <v>42.3</v>
      </c>
      <c r="F337" s="31">
        <v>45</v>
      </c>
      <c r="G337" s="31">
        <f t="shared" si="79"/>
        <v>50.75999999999999</v>
      </c>
      <c r="H337" s="31">
        <v>55</v>
      </c>
      <c r="I337" s="31">
        <f t="shared" si="80"/>
        <v>67.67999999999999</v>
      </c>
      <c r="J337" s="31">
        <v>80</v>
      </c>
      <c r="K337" s="31">
        <f t="shared" si="81"/>
        <v>101.51999999999998</v>
      </c>
      <c r="L337" s="31">
        <v>105</v>
      </c>
      <c r="M337" s="31">
        <f t="shared" si="82"/>
        <v>84.6</v>
      </c>
      <c r="N337" s="31">
        <v>90</v>
      </c>
      <c r="O337" s="31">
        <f t="shared" si="83"/>
        <v>101.51999999999998</v>
      </c>
      <c r="P337" s="31">
        <v>105</v>
      </c>
      <c r="Q337" s="31">
        <f t="shared" si="84"/>
        <v>152.27999999999997</v>
      </c>
      <c r="R337" s="31">
        <v>155</v>
      </c>
      <c r="W337" s="73"/>
      <c r="X337" s="30" t="s">
        <v>7</v>
      </c>
      <c r="Y337" s="31">
        <v>47</v>
      </c>
      <c r="Z337" s="31">
        <v>45</v>
      </c>
      <c r="AA337" s="31">
        <v>55</v>
      </c>
      <c r="AB337" s="31">
        <v>80</v>
      </c>
      <c r="AC337" s="31">
        <v>105</v>
      </c>
      <c r="AD337" s="31">
        <v>90</v>
      </c>
      <c r="AE337" s="31">
        <v>105</v>
      </c>
      <c r="AF337" s="31">
        <v>155</v>
      </c>
    </row>
    <row r="338" spans="1:32" ht="14.25" customHeight="1">
      <c r="A338" s="73"/>
      <c r="B338" s="30" t="s">
        <v>35</v>
      </c>
      <c r="C338" s="31">
        <v>64</v>
      </c>
      <c r="D338" s="31">
        <f t="shared" si="78"/>
        <v>23.04</v>
      </c>
      <c r="E338" s="31">
        <f t="shared" si="76"/>
        <v>57.599999999999994</v>
      </c>
      <c r="F338" s="31">
        <v>60</v>
      </c>
      <c r="G338" s="31">
        <f t="shared" si="79"/>
        <v>69.12</v>
      </c>
      <c r="H338" s="31">
        <v>70</v>
      </c>
      <c r="I338" s="31">
        <f t="shared" si="80"/>
        <v>92.16</v>
      </c>
      <c r="J338" s="31">
        <v>95</v>
      </c>
      <c r="K338" s="31">
        <f t="shared" si="81"/>
        <v>138.24</v>
      </c>
      <c r="L338" s="31">
        <v>140</v>
      </c>
      <c r="M338" s="31">
        <f t="shared" si="82"/>
        <v>115.19999999999999</v>
      </c>
      <c r="N338" s="31">
        <v>120</v>
      </c>
      <c r="O338" s="31">
        <f t="shared" si="83"/>
        <v>138.24</v>
      </c>
      <c r="P338" s="31">
        <v>140</v>
      </c>
      <c r="Q338" s="31">
        <f t="shared" si="84"/>
        <v>207.35999999999999</v>
      </c>
      <c r="R338" s="31">
        <v>210</v>
      </c>
      <c r="W338" s="73"/>
      <c r="X338" s="30" t="s">
        <v>35</v>
      </c>
      <c r="Y338" s="31">
        <v>64</v>
      </c>
      <c r="Z338" s="31">
        <v>60</v>
      </c>
      <c r="AA338" s="31">
        <v>70</v>
      </c>
      <c r="AB338" s="31">
        <v>95</v>
      </c>
      <c r="AC338" s="31">
        <v>140</v>
      </c>
      <c r="AD338" s="31">
        <v>120</v>
      </c>
      <c r="AE338" s="31">
        <v>140</v>
      </c>
      <c r="AF338" s="31">
        <v>210</v>
      </c>
    </row>
    <row r="339" spans="1:32" ht="17.25">
      <c r="A339" s="74"/>
      <c r="B339" s="30" t="s">
        <v>32</v>
      </c>
      <c r="C339" s="31">
        <v>81</v>
      </c>
      <c r="D339" s="31">
        <f t="shared" si="78"/>
        <v>29.16</v>
      </c>
      <c r="E339" s="31">
        <f t="shared" si="76"/>
        <v>72.9</v>
      </c>
      <c r="F339" s="31">
        <v>75</v>
      </c>
      <c r="G339" s="31">
        <f t="shared" si="79"/>
        <v>87.48</v>
      </c>
      <c r="H339" s="31">
        <v>90</v>
      </c>
      <c r="I339" s="31">
        <f t="shared" si="80"/>
        <v>116.64</v>
      </c>
      <c r="J339" s="31">
        <v>120</v>
      </c>
      <c r="K339" s="31">
        <f t="shared" si="81"/>
        <v>174.96</v>
      </c>
      <c r="L339" s="31">
        <v>175</v>
      </c>
      <c r="M339" s="31">
        <f t="shared" si="82"/>
        <v>145.8</v>
      </c>
      <c r="N339" s="31">
        <v>150</v>
      </c>
      <c r="O339" s="31">
        <f t="shared" si="83"/>
        <v>174.96</v>
      </c>
      <c r="P339" s="31">
        <v>175</v>
      </c>
      <c r="Q339" s="31">
        <f t="shared" si="84"/>
        <v>262.44</v>
      </c>
      <c r="R339" s="31">
        <v>265</v>
      </c>
      <c r="W339" s="74"/>
      <c r="X339" s="30" t="s">
        <v>32</v>
      </c>
      <c r="Y339" s="31">
        <v>81</v>
      </c>
      <c r="Z339" s="31">
        <v>75</v>
      </c>
      <c r="AA339" s="31">
        <v>90</v>
      </c>
      <c r="AB339" s="31">
        <v>120</v>
      </c>
      <c r="AC339" s="31">
        <v>175</v>
      </c>
      <c r="AD339" s="31">
        <v>150</v>
      </c>
      <c r="AE339" s="31">
        <v>175</v>
      </c>
      <c r="AF339" s="31">
        <v>265</v>
      </c>
    </row>
    <row r="340" spans="1:32" ht="17.25">
      <c r="A340" s="72" t="s">
        <v>9</v>
      </c>
      <c r="B340" s="30" t="s">
        <v>25</v>
      </c>
      <c r="C340" s="31">
        <v>21</v>
      </c>
      <c r="D340" s="31">
        <f t="shared" si="78"/>
        <v>7.56</v>
      </c>
      <c r="E340" s="31">
        <f t="shared" si="76"/>
        <v>18.9</v>
      </c>
      <c r="F340" s="31">
        <v>35</v>
      </c>
      <c r="G340" s="31">
        <f t="shared" si="79"/>
        <v>22.68</v>
      </c>
      <c r="H340" s="31">
        <v>40</v>
      </c>
      <c r="I340" s="31">
        <f t="shared" si="80"/>
        <v>30.24</v>
      </c>
      <c r="J340" s="31">
        <v>80</v>
      </c>
      <c r="K340" s="31">
        <f t="shared" si="81"/>
        <v>45.36</v>
      </c>
      <c r="L340" s="31">
        <v>100</v>
      </c>
      <c r="M340" s="31">
        <f t="shared" si="82"/>
        <v>37.8</v>
      </c>
      <c r="N340" s="31">
        <v>90</v>
      </c>
      <c r="O340" s="31">
        <f t="shared" si="83"/>
        <v>45.36</v>
      </c>
      <c r="P340" s="31">
        <v>100</v>
      </c>
      <c r="Q340" s="31">
        <f t="shared" si="84"/>
        <v>68.03999999999999</v>
      </c>
      <c r="R340" s="31">
        <v>120</v>
      </c>
      <c r="W340" s="72" t="s">
        <v>9</v>
      </c>
      <c r="X340" s="30" t="s">
        <v>25</v>
      </c>
      <c r="Y340" s="31">
        <v>21</v>
      </c>
      <c r="Z340" s="31">
        <v>35</v>
      </c>
      <c r="AA340" s="31">
        <v>40</v>
      </c>
      <c r="AB340" s="31">
        <v>80</v>
      </c>
      <c r="AC340" s="31">
        <v>100</v>
      </c>
      <c r="AD340" s="31">
        <v>90</v>
      </c>
      <c r="AE340" s="31">
        <v>100</v>
      </c>
      <c r="AF340" s="31">
        <v>120</v>
      </c>
    </row>
    <row r="341" spans="1:32" ht="17.25">
      <c r="A341" s="73"/>
      <c r="B341" s="30" t="s">
        <v>7</v>
      </c>
      <c r="C341" s="31">
        <v>37</v>
      </c>
      <c r="D341" s="31">
        <f t="shared" si="78"/>
        <v>13.32</v>
      </c>
      <c r="E341" s="31">
        <f t="shared" si="76"/>
        <v>33.3</v>
      </c>
      <c r="F341" s="31">
        <v>35</v>
      </c>
      <c r="G341" s="31">
        <f t="shared" si="79"/>
        <v>39.96</v>
      </c>
      <c r="H341" s="31">
        <v>40</v>
      </c>
      <c r="I341" s="31">
        <f t="shared" si="80"/>
        <v>53.28</v>
      </c>
      <c r="J341" s="31">
        <v>80</v>
      </c>
      <c r="K341" s="31">
        <f t="shared" si="81"/>
        <v>79.92</v>
      </c>
      <c r="L341" s="31">
        <v>100</v>
      </c>
      <c r="M341" s="31">
        <f t="shared" si="82"/>
        <v>66.6</v>
      </c>
      <c r="N341" s="31">
        <v>90</v>
      </c>
      <c r="O341" s="31">
        <f t="shared" si="83"/>
        <v>79.92</v>
      </c>
      <c r="P341" s="31">
        <v>100</v>
      </c>
      <c r="Q341" s="31">
        <f t="shared" si="84"/>
        <v>119.88</v>
      </c>
      <c r="R341" s="31">
        <v>120</v>
      </c>
      <c r="W341" s="73"/>
      <c r="X341" s="30" t="s">
        <v>7</v>
      </c>
      <c r="Y341" s="31">
        <v>37</v>
      </c>
      <c r="Z341" s="31">
        <v>35</v>
      </c>
      <c r="AA341" s="31">
        <v>40</v>
      </c>
      <c r="AB341" s="31">
        <v>80</v>
      </c>
      <c r="AC341" s="31">
        <v>100</v>
      </c>
      <c r="AD341" s="31">
        <v>90</v>
      </c>
      <c r="AE341" s="31">
        <v>100</v>
      </c>
      <c r="AF341" s="31">
        <v>120</v>
      </c>
    </row>
    <row r="342" spans="1:32" ht="15" customHeight="1">
      <c r="A342" s="73"/>
      <c r="B342" s="30" t="s">
        <v>35</v>
      </c>
      <c r="C342" s="31">
        <v>54</v>
      </c>
      <c r="D342" s="31">
        <f t="shared" si="78"/>
        <v>19.439999999999998</v>
      </c>
      <c r="E342" s="31">
        <f t="shared" si="76"/>
        <v>48.599999999999994</v>
      </c>
      <c r="F342" s="31">
        <v>50</v>
      </c>
      <c r="G342" s="31">
        <f t="shared" si="79"/>
        <v>58.31999999999999</v>
      </c>
      <c r="H342" s="31">
        <v>60</v>
      </c>
      <c r="I342" s="31">
        <f t="shared" si="80"/>
        <v>77.75999999999999</v>
      </c>
      <c r="J342" s="31">
        <v>80</v>
      </c>
      <c r="K342" s="31">
        <f t="shared" si="81"/>
        <v>116.63999999999999</v>
      </c>
      <c r="L342" s="31">
        <v>120</v>
      </c>
      <c r="M342" s="31">
        <f t="shared" si="82"/>
        <v>97.19999999999999</v>
      </c>
      <c r="N342" s="31">
        <v>100</v>
      </c>
      <c r="O342" s="31">
        <f t="shared" si="83"/>
        <v>116.63999999999999</v>
      </c>
      <c r="P342" s="31">
        <v>120</v>
      </c>
      <c r="Q342" s="31">
        <f t="shared" si="84"/>
        <v>174.95999999999998</v>
      </c>
      <c r="R342" s="31">
        <v>175</v>
      </c>
      <c r="W342" s="73"/>
      <c r="X342" s="30" t="s">
        <v>35</v>
      </c>
      <c r="Y342" s="31">
        <v>54</v>
      </c>
      <c r="Z342" s="31">
        <v>50</v>
      </c>
      <c r="AA342" s="31">
        <v>60</v>
      </c>
      <c r="AB342" s="31">
        <v>80</v>
      </c>
      <c r="AC342" s="31">
        <v>120</v>
      </c>
      <c r="AD342" s="31">
        <v>100</v>
      </c>
      <c r="AE342" s="31">
        <v>120</v>
      </c>
      <c r="AF342" s="31">
        <v>175</v>
      </c>
    </row>
    <row r="343" spans="1:32" ht="17.25">
      <c r="A343" s="74"/>
      <c r="B343" s="30" t="s">
        <v>32</v>
      </c>
      <c r="C343" s="31">
        <v>71</v>
      </c>
      <c r="D343" s="31">
        <f t="shared" si="78"/>
        <v>25.56</v>
      </c>
      <c r="E343" s="31">
        <f t="shared" si="76"/>
        <v>63.9</v>
      </c>
      <c r="F343" s="31">
        <v>65</v>
      </c>
      <c r="G343" s="31">
        <f t="shared" si="79"/>
        <v>76.67999999999999</v>
      </c>
      <c r="H343" s="31">
        <v>80</v>
      </c>
      <c r="I343" s="31">
        <f t="shared" si="80"/>
        <v>102.24</v>
      </c>
      <c r="J343" s="31">
        <v>105</v>
      </c>
      <c r="K343" s="31">
        <f t="shared" si="81"/>
        <v>153.35999999999999</v>
      </c>
      <c r="L343" s="31">
        <v>155</v>
      </c>
      <c r="M343" s="31">
        <f t="shared" si="82"/>
        <v>127.8</v>
      </c>
      <c r="N343" s="31">
        <v>130</v>
      </c>
      <c r="O343" s="31">
        <f t="shared" si="83"/>
        <v>153.35999999999999</v>
      </c>
      <c r="P343" s="31">
        <v>155</v>
      </c>
      <c r="Q343" s="31">
        <f t="shared" si="84"/>
        <v>230.04</v>
      </c>
      <c r="R343" s="31">
        <v>235</v>
      </c>
      <c r="W343" s="74"/>
      <c r="X343" s="30" t="s">
        <v>32</v>
      </c>
      <c r="Y343" s="31">
        <v>71</v>
      </c>
      <c r="Z343" s="31">
        <v>65</v>
      </c>
      <c r="AA343" s="31">
        <v>80</v>
      </c>
      <c r="AB343" s="31">
        <v>105</v>
      </c>
      <c r="AC343" s="31">
        <v>155</v>
      </c>
      <c r="AD343" s="31">
        <v>130</v>
      </c>
      <c r="AE343" s="31">
        <v>155</v>
      </c>
      <c r="AF343" s="31">
        <v>235</v>
      </c>
    </row>
    <row r="344" spans="1:32" ht="17.25">
      <c r="A344" s="72" t="s">
        <v>25</v>
      </c>
      <c r="B344" s="30" t="s">
        <v>7</v>
      </c>
      <c r="C344" s="31">
        <v>16</v>
      </c>
      <c r="D344" s="31">
        <f t="shared" si="78"/>
        <v>5.76</v>
      </c>
      <c r="E344" s="31">
        <f t="shared" si="76"/>
        <v>14.399999999999999</v>
      </c>
      <c r="F344" s="31">
        <v>35</v>
      </c>
      <c r="G344" s="31">
        <f t="shared" si="79"/>
        <v>17.28</v>
      </c>
      <c r="H344" s="31">
        <v>40</v>
      </c>
      <c r="I344" s="31">
        <f t="shared" si="80"/>
        <v>23.04</v>
      </c>
      <c r="J344" s="31">
        <v>80</v>
      </c>
      <c r="K344" s="31">
        <f t="shared" si="81"/>
        <v>34.56</v>
      </c>
      <c r="L344" s="31">
        <v>100</v>
      </c>
      <c r="M344" s="31">
        <f t="shared" si="82"/>
        <v>28.799999999999997</v>
      </c>
      <c r="N344" s="31">
        <v>90</v>
      </c>
      <c r="O344" s="31">
        <f t="shared" si="83"/>
        <v>34.56</v>
      </c>
      <c r="P344" s="31">
        <v>100</v>
      </c>
      <c r="Q344" s="31">
        <f t="shared" si="84"/>
        <v>51.839999999999996</v>
      </c>
      <c r="R344" s="31">
        <v>120</v>
      </c>
      <c r="W344" s="72" t="s">
        <v>25</v>
      </c>
      <c r="X344" s="30" t="s">
        <v>7</v>
      </c>
      <c r="Y344" s="31">
        <v>16</v>
      </c>
      <c r="Z344" s="31">
        <v>35</v>
      </c>
      <c r="AA344" s="31">
        <v>40</v>
      </c>
      <c r="AB344" s="31">
        <v>80</v>
      </c>
      <c r="AC344" s="31">
        <v>100</v>
      </c>
      <c r="AD344" s="31">
        <v>90</v>
      </c>
      <c r="AE344" s="31">
        <v>100</v>
      </c>
      <c r="AF344" s="31">
        <v>120</v>
      </c>
    </row>
    <row r="345" spans="1:32" ht="14.25" customHeight="1">
      <c r="A345" s="73"/>
      <c r="B345" s="30" t="s">
        <v>35</v>
      </c>
      <c r="C345" s="31">
        <v>33</v>
      </c>
      <c r="D345" s="31">
        <f t="shared" si="78"/>
        <v>11.879999999999999</v>
      </c>
      <c r="E345" s="31">
        <f t="shared" si="76"/>
        <v>29.699999999999996</v>
      </c>
      <c r="F345" s="31">
        <v>35</v>
      </c>
      <c r="G345" s="31">
        <f t="shared" si="79"/>
        <v>35.64</v>
      </c>
      <c r="H345" s="31">
        <v>40</v>
      </c>
      <c r="I345" s="31">
        <f t="shared" si="80"/>
        <v>47.519999999999996</v>
      </c>
      <c r="J345" s="31">
        <v>80</v>
      </c>
      <c r="K345" s="31">
        <f t="shared" si="81"/>
        <v>71.28</v>
      </c>
      <c r="L345" s="31">
        <v>100</v>
      </c>
      <c r="M345" s="31">
        <f t="shared" si="82"/>
        <v>59.39999999999999</v>
      </c>
      <c r="N345" s="31">
        <v>90</v>
      </c>
      <c r="O345" s="31">
        <f t="shared" si="83"/>
        <v>71.28</v>
      </c>
      <c r="P345" s="31">
        <v>100</v>
      </c>
      <c r="Q345" s="31">
        <f t="shared" si="84"/>
        <v>106.91999999999999</v>
      </c>
      <c r="R345" s="31">
        <v>120</v>
      </c>
      <c r="W345" s="73"/>
      <c r="X345" s="30" t="s">
        <v>35</v>
      </c>
      <c r="Y345" s="31">
        <v>33</v>
      </c>
      <c r="Z345" s="31">
        <v>35</v>
      </c>
      <c r="AA345" s="31">
        <v>40</v>
      </c>
      <c r="AB345" s="31">
        <v>80</v>
      </c>
      <c r="AC345" s="31">
        <v>100</v>
      </c>
      <c r="AD345" s="31">
        <v>90</v>
      </c>
      <c r="AE345" s="31">
        <v>100</v>
      </c>
      <c r="AF345" s="31">
        <v>120</v>
      </c>
    </row>
    <row r="346" spans="1:32" ht="17.25">
      <c r="A346" s="74"/>
      <c r="B346" s="30" t="s">
        <v>32</v>
      </c>
      <c r="C346" s="31">
        <v>50</v>
      </c>
      <c r="D346" s="31">
        <f t="shared" si="78"/>
        <v>18</v>
      </c>
      <c r="E346" s="31">
        <f t="shared" si="76"/>
        <v>45</v>
      </c>
      <c r="F346" s="31">
        <v>45</v>
      </c>
      <c r="G346" s="31">
        <f t="shared" si="79"/>
        <v>54</v>
      </c>
      <c r="H346" s="31">
        <v>55</v>
      </c>
      <c r="I346" s="31">
        <f t="shared" si="80"/>
        <v>72</v>
      </c>
      <c r="J346" s="31">
        <v>80</v>
      </c>
      <c r="K346" s="31">
        <f t="shared" si="81"/>
        <v>108</v>
      </c>
      <c r="L346" s="31">
        <v>110</v>
      </c>
      <c r="M346" s="31">
        <f t="shared" si="82"/>
        <v>90</v>
      </c>
      <c r="N346" s="31">
        <v>90</v>
      </c>
      <c r="O346" s="31">
        <f t="shared" si="83"/>
        <v>108</v>
      </c>
      <c r="P346" s="31">
        <v>110</v>
      </c>
      <c r="Q346" s="31">
        <f t="shared" si="84"/>
        <v>162</v>
      </c>
      <c r="R346" s="31">
        <v>165</v>
      </c>
      <c r="W346" s="74"/>
      <c r="X346" s="30" t="s">
        <v>32</v>
      </c>
      <c r="Y346" s="31">
        <v>50</v>
      </c>
      <c r="Z346" s="31">
        <v>45</v>
      </c>
      <c r="AA346" s="31">
        <v>55</v>
      </c>
      <c r="AB346" s="31">
        <v>80</v>
      </c>
      <c r="AC346" s="31">
        <v>110</v>
      </c>
      <c r="AD346" s="31">
        <v>90</v>
      </c>
      <c r="AE346" s="31">
        <v>110</v>
      </c>
      <c r="AF346" s="31">
        <v>165</v>
      </c>
    </row>
    <row r="347" spans="1:32" ht="33">
      <c r="A347" s="66" t="s">
        <v>7</v>
      </c>
      <c r="B347" s="30" t="s">
        <v>35</v>
      </c>
      <c r="C347" s="31">
        <v>17</v>
      </c>
      <c r="D347" s="31">
        <f t="shared" si="78"/>
        <v>6.12</v>
      </c>
      <c r="E347" s="31">
        <f t="shared" si="76"/>
        <v>15.3</v>
      </c>
      <c r="F347" s="31">
        <v>35</v>
      </c>
      <c r="G347" s="31">
        <f t="shared" si="79"/>
        <v>18.36</v>
      </c>
      <c r="H347" s="31">
        <v>40</v>
      </c>
      <c r="I347" s="31">
        <f t="shared" si="80"/>
        <v>24.48</v>
      </c>
      <c r="J347" s="31">
        <v>80</v>
      </c>
      <c r="K347" s="31">
        <f t="shared" si="81"/>
        <v>36.72</v>
      </c>
      <c r="L347" s="31">
        <v>100</v>
      </c>
      <c r="M347" s="31">
        <f t="shared" si="82"/>
        <v>30.6</v>
      </c>
      <c r="N347" s="31">
        <v>90</v>
      </c>
      <c r="O347" s="31">
        <f t="shared" si="83"/>
        <v>36.72</v>
      </c>
      <c r="P347" s="31">
        <v>100</v>
      </c>
      <c r="Q347" s="31">
        <f t="shared" si="84"/>
        <v>55.08</v>
      </c>
      <c r="R347" s="31">
        <v>120</v>
      </c>
      <c r="W347" s="72" t="s">
        <v>7</v>
      </c>
      <c r="X347" s="30" t="s">
        <v>35</v>
      </c>
      <c r="Y347" s="31">
        <v>17</v>
      </c>
      <c r="Z347" s="31">
        <v>35</v>
      </c>
      <c r="AA347" s="31">
        <v>40</v>
      </c>
      <c r="AB347" s="31">
        <v>80</v>
      </c>
      <c r="AC347" s="31">
        <v>100</v>
      </c>
      <c r="AD347" s="31">
        <v>90</v>
      </c>
      <c r="AE347" s="31">
        <v>100</v>
      </c>
      <c r="AF347" s="31">
        <v>120</v>
      </c>
    </row>
    <row r="348" spans="1:32" ht="17.25">
      <c r="A348" s="67"/>
      <c r="B348" s="30" t="s">
        <v>32</v>
      </c>
      <c r="C348" s="31">
        <v>34</v>
      </c>
      <c r="D348" s="31">
        <f t="shared" si="78"/>
        <v>12.24</v>
      </c>
      <c r="E348" s="31">
        <f t="shared" si="76"/>
        <v>30.6</v>
      </c>
      <c r="F348" s="31">
        <v>35</v>
      </c>
      <c r="G348" s="31">
        <f t="shared" si="79"/>
        <v>36.72</v>
      </c>
      <c r="H348" s="31">
        <v>40</v>
      </c>
      <c r="I348" s="31">
        <f t="shared" si="80"/>
        <v>48.96</v>
      </c>
      <c r="J348" s="31">
        <v>80</v>
      </c>
      <c r="K348" s="31">
        <f t="shared" si="81"/>
        <v>73.44</v>
      </c>
      <c r="L348" s="31">
        <v>100</v>
      </c>
      <c r="M348" s="31">
        <f t="shared" si="82"/>
        <v>61.2</v>
      </c>
      <c r="N348" s="31">
        <v>90</v>
      </c>
      <c r="O348" s="31">
        <f t="shared" si="83"/>
        <v>73.44</v>
      </c>
      <c r="P348" s="31">
        <v>100</v>
      </c>
      <c r="Q348" s="31">
        <f t="shared" si="84"/>
        <v>110.16</v>
      </c>
      <c r="R348" s="31">
        <v>120</v>
      </c>
      <c r="W348" s="74"/>
      <c r="X348" s="30" t="s">
        <v>32</v>
      </c>
      <c r="Y348" s="31">
        <v>34</v>
      </c>
      <c r="Z348" s="31">
        <v>35</v>
      </c>
      <c r="AA348" s="31">
        <v>40</v>
      </c>
      <c r="AB348" s="31">
        <v>80</v>
      </c>
      <c r="AC348" s="31">
        <v>100</v>
      </c>
      <c r="AD348" s="31">
        <v>90</v>
      </c>
      <c r="AE348" s="31">
        <v>100</v>
      </c>
      <c r="AF348" s="31">
        <v>120</v>
      </c>
    </row>
    <row r="349" spans="1:32" ht="15" customHeight="1">
      <c r="A349" s="30" t="s">
        <v>35</v>
      </c>
      <c r="B349" s="30" t="s">
        <v>32</v>
      </c>
      <c r="C349" s="31">
        <v>17</v>
      </c>
      <c r="D349" s="31">
        <f t="shared" si="78"/>
        <v>6.12</v>
      </c>
      <c r="E349" s="31">
        <f t="shared" si="76"/>
        <v>15.3</v>
      </c>
      <c r="F349" s="31">
        <v>35</v>
      </c>
      <c r="G349" s="31">
        <f t="shared" si="79"/>
        <v>18.36</v>
      </c>
      <c r="H349" s="31">
        <v>40</v>
      </c>
      <c r="I349" s="31">
        <f t="shared" si="80"/>
        <v>24.48</v>
      </c>
      <c r="J349" s="31">
        <v>80</v>
      </c>
      <c r="K349" s="31">
        <f t="shared" si="81"/>
        <v>36.72</v>
      </c>
      <c r="L349" s="31">
        <v>100</v>
      </c>
      <c r="M349" s="31">
        <f t="shared" si="82"/>
        <v>30.6</v>
      </c>
      <c r="N349" s="31">
        <v>90</v>
      </c>
      <c r="O349" s="31">
        <f t="shared" si="83"/>
        <v>36.72</v>
      </c>
      <c r="P349" s="31">
        <v>100</v>
      </c>
      <c r="Q349" s="31">
        <f t="shared" si="84"/>
        <v>55.08</v>
      </c>
      <c r="R349" s="31">
        <v>120</v>
      </c>
      <c r="W349" s="30" t="s">
        <v>35</v>
      </c>
      <c r="X349" s="30" t="s">
        <v>32</v>
      </c>
      <c r="Y349" s="31">
        <v>17</v>
      </c>
      <c r="Z349" s="31">
        <v>35</v>
      </c>
      <c r="AA349" s="31">
        <v>40</v>
      </c>
      <c r="AB349" s="31">
        <v>80</v>
      </c>
      <c r="AC349" s="31">
        <v>100</v>
      </c>
      <c r="AD349" s="31">
        <v>90</v>
      </c>
      <c r="AE349" s="31">
        <v>100</v>
      </c>
      <c r="AF349" s="31">
        <v>120</v>
      </c>
    </row>
  </sheetData>
  <sheetProtection/>
  <mergeCells count="78">
    <mergeCell ref="W314:W321"/>
    <mergeCell ref="W322:W328"/>
    <mergeCell ref="W347:W348"/>
    <mergeCell ref="W329:W334"/>
    <mergeCell ref="W335:W339"/>
    <mergeCell ref="W340:W343"/>
    <mergeCell ref="W344:W346"/>
    <mergeCell ref="W284:W285"/>
    <mergeCell ref="W286:W294"/>
    <mergeCell ref="W295:W304"/>
    <mergeCell ref="W305:W313"/>
    <mergeCell ref="W230:W244"/>
    <mergeCell ref="W245:W258"/>
    <mergeCell ref="W259:W271"/>
    <mergeCell ref="W272:W283"/>
    <mergeCell ref="W174:W178"/>
    <mergeCell ref="W179:W196"/>
    <mergeCell ref="W197:W213"/>
    <mergeCell ref="W214:W229"/>
    <mergeCell ref="W115:AE115"/>
    <mergeCell ref="W116:W136"/>
    <mergeCell ref="W137:W156"/>
    <mergeCell ref="W157:W170"/>
    <mergeCell ref="W1:AF1"/>
    <mergeCell ref="AA2:AD2"/>
    <mergeCell ref="W3:X3"/>
    <mergeCell ref="Y3:Y4"/>
    <mergeCell ref="Z3:Z4"/>
    <mergeCell ref="AA3:AA4"/>
    <mergeCell ref="AD3:AD4"/>
    <mergeCell ref="AE3:AE4"/>
    <mergeCell ref="AB3:AB4"/>
    <mergeCell ref="AC3:AC4"/>
    <mergeCell ref="A305:A313"/>
    <mergeCell ref="A230:A244"/>
    <mergeCell ref="AF3:AF4"/>
    <mergeCell ref="W5:W29"/>
    <mergeCell ref="A284:A285"/>
    <mergeCell ref="A286:A294"/>
    <mergeCell ref="W30:W53"/>
    <mergeCell ref="W58:AE58"/>
    <mergeCell ref="W59:W81"/>
    <mergeCell ref="W82:W103"/>
    <mergeCell ref="A340:A343"/>
    <mergeCell ref="A344:A346"/>
    <mergeCell ref="A314:A321"/>
    <mergeCell ref="A322:A328"/>
    <mergeCell ref="A329:A334"/>
    <mergeCell ref="A335:A339"/>
    <mergeCell ref="A272:A283"/>
    <mergeCell ref="A30:A53"/>
    <mergeCell ref="A245:A258"/>
    <mergeCell ref="N3:N4"/>
    <mergeCell ref="A137:A156"/>
    <mergeCell ref="A214:A229"/>
    <mergeCell ref="A197:A213"/>
    <mergeCell ref="A179:A196"/>
    <mergeCell ref="A174:A178"/>
    <mergeCell ref="P3:P4"/>
    <mergeCell ref="A1:R1"/>
    <mergeCell ref="R3:R4"/>
    <mergeCell ref="J3:J4"/>
    <mergeCell ref="L3:L4"/>
    <mergeCell ref="H2:N2"/>
    <mergeCell ref="A3:B3"/>
    <mergeCell ref="C3:C4"/>
    <mergeCell ref="H3:H4"/>
    <mergeCell ref="F3:F4"/>
    <mergeCell ref="A347:A348"/>
    <mergeCell ref="A5:A29"/>
    <mergeCell ref="A58:P58"/>
    <mergeCell ref="A59:A81"/>
    <mergeCell ref="A82:A103"/>
    <mergeCell ref="A115:P115"/>
    <mergeCell ref="A116:A136"/>
    <mergeCell ref="A295:A304"/>
    <mergeCell ref="A157:A170"/>
    <mergeCell ref="A259:A271"/>
  </mergeCells>
  <printOptions horizontalCentered="1"/>
  <pageMargins left="0.75" right="0.5" top="0.75" bottom="0.75" header="0.25" footer="0.25"/>
  <pageSetup horizontalDpi="600" verticalDpi="600" orientation="portrait" paperSize="5"/>
  <headerFooter alignWithMargins="0">
    <oddFooter>&amp;C&amp;F&amp;RPage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93"/>
  <sheetViews>
    <sheetView tabSelected="1" zoomScalePageLayoutView="0" workbookViewId="0" topLeftCell="A94">
      <selection activeCell="C104" sqref="C104"/>
    </sheetView>
  </sheetViews>
  <sheetFormatPr defaultColWidth="9.140625" defaultRowHeight="12.75"/>
  <cols>
    <col min="1" max="1" width="8.7109375" style="9" customWidth="1"/>
    <col min="2" max="2" width="15.28125" style="6" customWidth="1"/>
    <col min="3" max="3" width="9.7109375" style="1" customWidth="1"/>
    <col min="4" max="5" width="7.8515625" style="1" hidden="1" customWidth="1"/>
    <col min="6" max="6" width="9.421875" style="1" customWidth="1"/>
    <col min="7" max="7" width="7.8515625" style="1" hidden="1" customWidth="1"/>
    <col min="8" max="8" width="10.00390625" style="1" customWidth="1"/>
    <col min="9" max="9" width="7.8515625" style="1" hidden="1" customWidth="1"/>
    <col min="10" max="10" width="8.8515625" style="1" customWidth="1"/>
    <col min="11" max="11" width="7.8515625" style="1" hidden="1" customWidth="1"/>
    <col min="12" max="12" width="9.57421875" style="1" customWidth="1"/>
    <col min="13" max="13" width="7.8515625" style="1" hidden="1" customWidth="1"/>
    <col min="14" max="14" width="9.421875" style="1" customWidth="1"/>
    <col min="15" max="15" width="7.8515625" style="1" hidden="1" customWidth="1"/>
    <col min="16" max="16" width="9.421875" style="1" customWidth="1"/>
    <col min="17" max="17" width="8.8515625" style="1" hidden="1" customWidth="1"/>
    <col min="18" max="18" width="10.28125" style="1" customWidth="1"/>
    <col min="19" max="16384" width="9.140625" style="1" customWidth="1"/>
  </cols>
  <sheetData>
    <row r="1" spans="1:18" ht="20.25" customHeight="1">
      <c r="A1" s="46" t="s">
        <v>75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ht="18.75" customHeight="1">
      <c r="A2" s="22"/>
      <c r="B2" s="27"/>
      <c r="C2" s="11"/>
      <c r="D2" s="11"/>
      <c r="E2" s="11"/>
      <c r="F2" s="11"/>
      <c r="G2" s="11"/>
      <c r="H2" s="11"/>
      <c r="I2" s="11"/>
      <c r="J2" s="82" t="s">
        <v>43</v>
      </c>
      <c r="K2" s="83"/>
      <c r="L2" s="83"/>
      <c r="M2" s="83"/>
      <c r="N2" s="83"/>
      <c r="O2" s="83"/>
      <c r="P2" s="83"/>
      <c r="Q2" s="83"/>
      <c r="R2" s="83"/>
    </row>
    <row r="3" spans="1:18" ht="24" customHeight="1">
      <c r="A3" s="80" t="s">
        <v>31</v>
      </c>
      <c r="B3" s="81"/>
      <c r="C3" s="77" t="s">
        <v>70</v>
      </c>
      <c r="D3" s="28"/>
      <c r="E3" s="28"/>
      <c r="F3" s="77" t="s">
        <v>15</v>
      </c>
      <c r="G3" s="28"/>
      <c r="H3" s="77" t="s">
        <v>12</v>
      </c>
      <c r="I3" s="28"/>
      <c r="J3" s="77" t="s">
        <v>37</v>
      </c>
      <c r="K3" s="28"/>
      <c r="L3" s="77" t="s">
        <v>26</v>
      </c>
      <c r="M3" s="28"/>
      <c r="N3" s="77" t="s">
        <v>47</v>
      </c>
      <c r="O3" s="28"/>
      <c r="P3" s="77" t="s">
        <v>0</v>
      </c>
      <c r="Q3" s="28"/>
      <c r="R3" s="77" t="s">
        <v>65</v>
      </c>
    </row>
    <row r="4" spans="1:18" ht="41.25" customHeight="1">
      <c r="A4" s="41" t="s">
        <v>61</v>
      </c>
      <c r="B4" s="42" t="s">
        <v>76</v>
      </c>
      <c r="C4" s="78"/>
      <c r="D4" s="28"/>
      <c r="E4" s="28"/>
      <c r="F4" s="78"/>
      <c r="G4" s="28"/>
      <c r="H4" s="78"/>
      <c r="I4" s="28"/>
      <c r="J4" s="78"/>
      <c r="K4" s="28"/>
      <c r="L4" s="78"/>
      <c r="M4" s="28"/>
      <c r="N4" s="78"/>
      <c r="O4" s="28"/>
      <c r="P4" s="78"/>
      <c r="Q4" s="28"/>
      <c r="R4" s="78"/>
    </row>
    <row r="5" spans="1:18" ht="18.75" customHeight="1">
      <c r="A5" s="50" t="s">
        <v>73</v>
      </c>
      <c r="B5" s="30" t="s">
        <v>29</v>
      </c>
      <c r="C5" s="31">
        <v>16</v>
      </c>
      <c r="D5" s="31">
        <f aca="true" t="shared" si="0" ref="D5:D10">0.39*C5</f>
        <v>6.24</v>
      </c>
      <c r="E5" s="31">
        <f aca="true" t="shared" si="1" ref="E5:E21">D5*2.5</f>
        <v>15.600000000000001</v>
      </c>
      <c r="F5" s="31">
        <v>45</v>
      </c>
      <c r="G5" s="31">
        <f aca="true" t="shared" si="2" ref="G5:G21">D5*3</f>
        <v>18.72</v>
      </c>
      <c r="H5" s="31">
        <v>50</v>
      </c>
      <c r="I5" s="31">
        <f aca="true" t="shared" si="3" ref="I5:I21">D5*5</f>
        <v>31.200000000000003</v>
      </c>
      <c r="J5" s="31">
        <v>100</v>
      </c>
      <c r="K5" s="31">
        <f aca="true" t="shared" si="4" ref="K5:K21">D5*4</f>
        <v>24.96</v>
      </c>
      <c r="L5" s="31">
        <v>90</v>
      </c>
      <c r="M5" s="31">
        <f aca="true" t="shared" si="5" ref="M5:M21">D5*6</f>
        <v>37.44</v>
      </c>
      <c r="N5" s="31">
        <v>110</v>
      </c>
      <c r="O5" s="31">
        <f aca="true" t="shared" si="6" ref="O5:O21">D5*6</f>
        <v>37.44</v>
      </c>
      <c r="P5" s="31">
        <v>110</v>
      </c>
      <c r="Q5" s="31">
        <f aca="true" t="shared" si="7" ref="Q5:Q21">D5*9</f>
        <v>56.160000000000004</v>
      </c>
      <c r="R5" s="31">
        <v>130</v>
      </c>
    </row>
    <row r="6" spans="1:18" ht="18.75" customHeight="1">
      <c r="A6" s="51"/>
      <c r="B6" s="30" t="s">
        <v>56</v>
      </c>
      <c r="C6" s="31">
        <v>31</v>
      </c>
      <c r="D6" s="31">
        <f t="shared" si="0"/>
        <v>12.09</v>
      </c>
      <c r="E6" s="31">
        <f t="shared" si="1"/>
        <v>30.225</v>
      </c>
      <c r="F6" s="31">
        <v>45</v>
      </c>
      <c r="G6" s="31">
        <f t="shared" si="2"/>
        <v>36.269999999999996</v>
      </c>
      <c r="H6" s="31">
        <v>50</v>
      </c>
      <c r="I6" s="31">
        <f t="shared" si="3"/>
        <v>60.45</v>
      </c>
      <c r="J6" s="31">
        <v>100</v>
      </c>
      <c r="K6" s="31">
        <f t="shared" si="4"/>
        <v>48.36</v>
      </c>
      <c r="L6" s="31">
        <v>90</v>
      </c>
      <c r="M6" s="31">
        <f t="shared" si="5"/>
        <v>72.53999999999999</v>
      </c>
      <c r="N6" s="31">
        <v>110</v>
      </c>
      <c r="O6" s="31">
        <f t="shared" si="6"/>
        <v>72.53999999999999</v>
      </c>
      <c r="P6" s="31">
        <v>110</v>
      </c>
      <c r="Q6" s="31">
        <f t="shared" si="7"/>
        <v>108.81</v>
      </c>
      <c r="R6" s="31">
        <v>130</v>
      </c>
    </row>
    <row r="7" spans="1:18" ht="18.75" customHeight="1">
      <c r="A7" s="51"/>
      <c r="B7" s="30" t="s">
        <v>41</v>
      </c>
      <c r="C7" s="31">
        <v>51</v>
      </c>
      <c r="D7" s="31">
        <f t="shared" si="0"/>
        <v>19.89</v>
      </c>
      <c r="E7" s="31">
        <f t="shared" si="1"/>
        <v>49.725</v>
      </c>
      <c r="F7" s="31">
        <v>50</v>
      </c>
      <c r="G7" s="31">
        <f t="shared" si="2"/>
        <v>59.67</v>
      </c>
      <c r="H7" s="31">
        <v>60</v>
      </c>
      <c r="I7" s="31">
        <f t="shared" si="3"/>
        <v>99.45</v>
      </c>
      <c r="J7" s="31">
        <v>100</v>
      </c>
      <c r="K7" s="31">
        <f t="shared" si="4"/>
        <v>79.56</v>
      </c>
      <c r="L7" s="31">
        <v>90</v>
      </c>
      <c r="M7" s="31">
        <f t="shared" si="5"/>
        <v>119.34</v>
      </c>
      <c r="N7" s="31">
        <v>120</v>
      </c>
      <c r="O7" s="31">
        <f t="shared" si="6"/>
        <v>119.34</v>
      </c>
      <c r="P7" s="31">
        <v>120</v>
      </c>
      <c r="Q7" s="31">
        <f t="shared" si="7"/>
        <v>179.01</v>
      </c>
      <c r="R7" s="31">
        <v>180</v>
      </c>
    </row>
    <row r="8" spans="1:18" ht="18.75" customHeight="1">
      <c r="A8" s="51"/>
      <c r="B8" s="30" t="s">
        <v>44</v>
      </c>
      <c r="C8" s="31">
        <v>62</v>
      </c>
      <c r="D8" s="31">
        <f t="shared" si="0"/>
        <v>24.18</v>
      </c>
      <c r="E8" s="31">
        <f t="shared" si="1"/>
        <v>60.45</v>
      </c>
      <c r="F8" s="31">
        <v>65</v>
      </c>
      <c r="G8" s="31">
        <f t="shared" si="2"/>
        <v>72.53999999999999</v>
      </c>
      <c r="H8" s="31">
        <v>75</v>
      </c>
      <c r="I8" s="31">
        <f t="shared" si="3"/>
        <v>120.9</v>
      </c>
      <c r="J8" s="31">
        <v>125</v>
      </c>
      <c r="K8" s="31">
        <f t="shared" si="4"/>
        <v>96.72</v>
      </c>
      <c r="L8" s="31">
        <v>100</v>
      </c>
      <c r="M8" s="31">
        <f t="shared" si="5"/>
        <v>145.07999999999998</v>
      </c>
      <c r="N8" s="31">
        <v>150</v>
      </c>
      <c r="O8" s="31">
        <f t="shared" si="6"/>
        <v>145.07999999999998</v>
      </c>
      <c r="P8" s="31">
        <v>150</v>
      </c>
      <c r="Q8" s="31">
        <f t="shared" si="7"/>
        <v>217.62</v>
      </c>
      <c r="R8" s="31">
        <v>220</v>
      </c>
    </row>
    <row r="9" spans="1:18" ht="18.75" customHeight="1">
      <c r="A9" s="51"/>
      <c r="B9" s="30" t="s">
        <v>77</v>
      </c>
      <c r="C9" s="31">
        <v>85</v>
      </c>
      <c r="D9" s="31">
        <f t="shared" si="0"/>
        <v>33.15</v>
      </c>
      <c r="E9" s="31">
        <f t="shared" si="1"/>
        <v>82.875</v>
      </c>
      <c r="F9" s="31">
        <v>85</v>
      </c>
      <c r="G9" s="31">
        <f t="shared" si="2"/>
        <v>99.44999999999999</v>
      </c>
      <c r="H9" s="31">
        <v>100</v>
      </c>
      <c r="I9" s="31">
        <f t="shared" si="3"/>
        <v>165.75</v>
      </c>
      <c r="J9" s="31">
        <v>170</v>
      </c>
      <c r="K9" s="31">
        <f t="shared" si="4"/>
        <v>132.6</v>
      </c>
      <c r="L9" s="31">
        <v>135</v>
      </c>
      <c r="M9" s="31">
        <f t="shared" si="5"/>
        <v>198.89999999999998</v>
      </c>
      <c r="N9" s="31">
        <v>200</v>
      </c>
      <c r="O9" s="31">
        <f t="shared" si="6"/>
        <v>198.89999999999998</v>
      </c>
      <c r="P9" s="31">
        <v>200</v>
      </c>
      <c r="Q9" s="31">
        <f t="shared" si="7"/>
        <v>298.34999999999997</v>
      </c>
      <c r="R9" s="31">
        <v>300</v>
      </c>
    </row>
    <row r="10" spans="1:18" ht="18.75" customHeight="1">
      <c r="A10" s="51"/>
      <c r="B10" s="30" t="s">
        <v>10</v>
      </c>
      <c r="C10" s="31">
        <v>94</v>
      </c>
      <c r="D10" s="31">
        <f t="shared" si="0"/>
        <v>36.660000000000004</v>
      </c>
      <c r="E10" s="31">
        <f t="shared" si="1"/>
        <v>91.65</v>
      </c>
      <c r="F10" s="31">
        <v>95</v>
      </c>
      <c r="G10" s="31">
        <f t="shared" si="2"/>
        <v>109.98000000000002</v>
      </c>
      <c r="H10" s="31">
        <v>110</v>
      </c>
      <c r="I10" s="31">
        <f t="shared" si="3"/>
        <v>183.3</v>
      </c>
      <c r="J10" s="31">
        <v>185</v>
      </c>
      <c r="K10" s="31">
        <f t="shared" si="4"/>
        <v>146.64000000000001</v>
      </c>
      <c r="L10" s="31">
        <v>150</v>
      </c>
      <c r="M10" s="31">
        <f t="shared" si="5"/>
        <v>219.96000000000004</v>
      </c>
      <c r="N10" s="31">
        <v>220</v>
      </c>
      <c r="O10" s="31">
        <f t="shared" si="6"/>
        <v>219.96000000000004</v>
      </c>
      <c r="P10" s="31">
        <v>220</v>
      </c>
      <c r="Q10" s="31">
        <f t="shared" si="7"/>
        <v>329.94000000000005</v>
      </c>
      <c r="R10" s="31">
        <v>330</v>
      </c>
    </row>
    <row r="11" spans="1:18" ht="18.75" customHeight="1">
      <c r="A11" s="51"/>
      <c r="B11" s="30" t="s">
        <v>64</v>
      </c>
      <c r="C11" s="31">
        <v>110</v>
      </c>
      <c r="D11" s="24">
        <f>0.39*100+(C11-100)*0.39*0.8</f>
        <v>42.12</v>
      </c>
      <c r="E11" s="31">
        <f t="shared" si="1"/>
        <v>105.3</v>
      </c>
      <c r="F11" s="31">
        <v>110</v>
      </c>
      <c r="G11" s="31">
        <f t="shared" si="2"/>
        <v>126.35999999999999</v>
      </c>
      <c r="H11" s="31">
        <v>130</v>
      </c>
      <c r="I11" s="31">
        <f t="shared" si="3"/>
        <v>210.6</v>
      </c>
      <c r="J11" s="31">
        <v>215</v>
      </c>
      <c r="K11" s="31">
        <f t="shared" si="4"/>
        <v>168.48</v>
      </c>
      <c r="L11" s="31">
        <v>170</v>
      </c>
      <c r="M11" s="31">
        <f t="shared" si="5"/>
        <v>252.71999999999997</v>
      </c>
      <c r="N11" s="31">
        <v>255</v>
      </c>
      <c r="O11" s="31">
        <f t="shared" si="6"/>
        <v>252.71999999999997</v>
      </c>
      <c r="P11" s="31">
        <v>255</v>
      </c>
      <c r="Q11" s="31">
        <f t="shared" si="7"/>
        <v>379.08</v>
      </c>
      <c r="R11" s="31">
        <v>380</v>
      </c>
    </row>
    <row r="12" spans="1:18" ht="18.75" customHeight="1">
      <c r="A12" s="51"/>
      <c r="B12" s="30" t="s">
        <v>78</v>
      </c>
      <c r="C12" s="31">
        <v>128</v>
      </c>
      <c r="D12" s="24">
        <f>0.39*100+(C12-100)*0.39*0.8</f>
        <v>47.736000000000004</v>
      </c>
      <c r="E12" s="31">
        <f t="shared" si="1"/>
        <v>119.34</v>
      </c>
      <c r="F12" s="31">
        <v>120</v>
      </c>
      <c r="G12" s="31">
        <f t="shared" si="2"/>
        <v>143.20800000000003</v>
      </c>
      <c r="H12" s="31">
        <v>145</v>
      </c>
      <c r="I12" s="31">
        <f t="shared" si="3"/>
        <v>238.68</v>
      </c>
      <c r="J12" s="31">
        <v>240</v>
      </c>
      <c r="K12" s="31">
        <f t="shared" si="4"/>
        <v>190.94400000000002</v>
      </c>
      <c r="L12" s="31">
        <v>195</v>
      </c>
      <c r="M12" s="31">
        <f t="shared" si="5"/>
        <v>286.41600000000005</v>
      </c>
      <c r="N12" s="31">
        <v>290</v>
      </c>
      <c r="O12" s="31">
        <f t="shared" si="6"/>
        <v>286.41600000000005</v>
      </c>
      <c r="P12" s="31">
        <v>290</v>
      </c>
      <c r="Q12" s="31">
        <f t="shared" si="7"/>
        <v>429.624</v>
      </c>
      <c r="R12" s="31">
        <v>430</v>
      </c>
    </row>
    <row r="13" spans="1:18" ht="18.75" customHeight="1">
      <c r="A13" s="51"/>
      <c r="B13" s="30" t="s">
        <v>28</v>
      </c>
      <c r="C13" s="31">
        <v>173</v>
      </c>
      <c r="D13" s="24">
        <f>0.39*100+(C13-100)*0.39*0.8</f>
        <v>61.776</v>
      </c>
      <c r="E13" s="31">
        <f t="shared" si="1"/>
        <v>154.44</v>
      </c>
      <c r="F13" s="31">
        <v>155</v>
      </c>
      <c r="G13" s="31">
        <f t="shared" si="2"/>
        <v>185.328</v>
      </c>
      <c r="H13" s="31">
        <v>190</v>
      </c>
      <c r="I13" s="31">
        <f t="shared" si="3"/>
        <v>308.88</v>
      </c>
      <c r="J13" s="31">
        <v>310</v>
      </c>
      <c r="K13" s="31">
        <f t="shared" si="4"/>
        <v>247.104</v>
      </c>
      <c r="L13" s="31">
        <v>250</v>
      </c>
      <c r="M13" s="31">
        <f t="shared" si="5"/>
        <v>370.656</v>
      </c>
      <c r="N13" s="31">
        <v>375</v>
      </c>
      <c r="O13" s="31">
        <f t="shared" si="6"/>
        <v>370.656</v>
      </c>
      <c r="P13" s="31">
        <v>375</v>
      </c>
      <c r="Q13" s="31">
        <f t="shared" si="7"/>
        <v>555.984</v>
      </c>
      <c r="R13" s="31">
        <v>560</v>
      </c>
    </row>
    <row r="14" spans="1:18" ht="18.75" customHeight="1">
      <c r="A14" s="51"/>
      <c r="B14" s="30" t="s">
        <v>8</v>
      </c>
      <c r="C14" s="31">
        <v>203</v>
      </c>
      <c r="D14" s="24">
        <f>0.39*100+(C14-100)*0.39*0.8</f>
        <v>71.136</v>
      </c>
      <c r="E14" s="31">
        <f t="shared" si="1"/>
        <v>177.83999999999997</v>
      </c>
      <c r="F14" s="31">
        <v>180</v>
      </c>
      <c r="G14" s="31">
        <f t="shared" si="2"/>
        <v>213.408</v>
      </c>
      <c r="H14" s="31">
        <v>215</v>
      </c>
      <c r="I14" s="31">
        <f t="shared" si="3"/>
        <v>355.67999999999995</v>
      </c>
      <c r="J14" s="31">
        <v>360</v>
      </c>
      <c r="K14" s="31">
        <f t="shared" si="4"/>
        <v>284.544</v>
      </c>
      <c r="L14" s="31">
        <v>285</v>
      </c>
      <c r="M14" s="31">
        <f t="shared" si="5"/>
        <v>426.816</v>
      </c>
      <c r="N14" s="31">
        <v>430</v>
      </c>
      <c r="O14" s="31">
        <f t="shared" si="6"/>
        <v>426.816</v>
      </c>
      <c r="P14" s="31">
        <v>430</v>
      </c>
      <c r="Q14" s="31">
        <f t="shared" si="7"/>
        <v>640.2239999999999</v>
      </c>
      <c r="R14" s="31">
        <v>645</v>
      </c>
    </row>
    <row r="15" spans="1:18" ht="18.75" customHeight="1">
      <c r="A15" s="51"/>
      <c r="B15" s="30" t="s">
        <v>52</v>
      </c>
      <c r="C15" s="31">
        <v>226</v>
      </c>
      <c r="D15" s="24">
        <f>0.39*100+(C15-100)*0.39*0.8</f>
        <v>78.31200000000001</v>
      </c>
      <c r="E15" s="31">
        <f t="shared" si="1"/>
        <v>195.78000000000003</v>
      </c>
      <c r="F15" s="31">
        <v>200</v>
      </c>
      <c r="G15" s="31">
        <f t="shared" si="2"/>
        <v>234.93600000000004</v>
      </c>
      <c r="H15" s="31">
        <v>235</v>
      </c>
      <c r="I15" s="31">
        <f t="shared" si="3"/>
        <v>391.56000000000006</v>
      </c>
      <c r="J15" s="31">
        <v>395</v>
      </c>
      <c r="K15" s="31">
        <f t="shared" si="4"/>
        <v>313.24800000000005</v>
      </c>
      <c r="L15" s="31">
        <v>315</v>
      </c>
      <c r="M15" s="31">
        <f t="shared" si="5"/>
        <v>469.87200000000007</v>
      </c>
      <c r="N15" s="31">
        <v>470</v>
      </c>
      <c r="O15" s="31">
        <f t="shared" si="6"/>
        <v>469.87200000000007</v>
      </c>
      <c r="P15" s="31">
        <v>470</v>
      </c>
      <c r="Q15" s="31">
        <f t="shared" si="7"/>
        <v>704.8080000000001</v>
      </c>
      <c r="R15" s="31">
        <v>705</v>
      </c>
    </row>
    <row r="16" spans="1:18" ht="18.75" customHeight="1">
      <c r="A16" s="51"/>
      <c r="B16" s="30" t="s">
        <v>16</v>
      </c>
      <c r="C16" s="31">
        <v>271</v>
      </c>
      <c r="D16" s="24">
        <f>0.39*100+0.39*150*0.8+(C16-250)*0.39*0.75</f>
        <v>91.94250000000001</v>
      </c>
      <c r="E16" s="31">
        <f t="shared" si="1"/>
        <v>229.85625000000002</v>
      </c>
      <c r="F16" s="31">
        <v>230</v>
      </c>
      <c r="G16" s="31">
        <f t="shared" si="2"/>
        <v>275.82750000000004</v>
      </c>
      <c r="H16" s="31">
        <v>280</v>
      </c>
      <c r="I16" s="31">
        <f t="shared" si="3"/>
        <v>459.71250000000003</v>
      </c>
      <c r="J16" s="31">
        <v>460</v>
      </c>
      <c r="K16" s="31">
        <f t="shared" si="4"/>
        <v>367.77000000000004</v>
      </c>
      <c r="L16" s="31">
        <v>370</v>
      </c>
      <c r="M16" s="31">
        <f t="shared" si="5"/>
        <v>551.6550000000001</v>
      </c>
      <c r="N16" s="31">
        <v>555</v>
      </c>
      <c r="O16" s="31">
        <f t="shared" si="6"/>
        <v>551.6550000000001</v>
      </c>
      <c r="P16" s="31">
        <v>555</v>
      </c>
      <c r="Q16" s="31">
        <f t="shared" si="7"/>
        <v>827.4825000000001</v>
      </c>
      <c r="R16" s="31">
        <v>830</v>
      </c>
    </row>
    <row r="17" spans="1:18" ht="18.75" customHeight="1">
      <c r="A17" s="51"/>
      <c r="B17" s="30" t="s">
        <v>1</v>
      </c>
      <c r="C17" s="31">
        <v>278</v>
      </c>
      <c r="D17" s="24">
        <f>0.39*100+0.39*150*0.8+(C17-250)*0.39*0.75</f>
        <v>93.99000000000001</v>
      </c>
      <c r="E17" s="31">
        <f t="shared" si="1"/>
        <v>234.97500000000002</v>
      </c>
      <c r="F17" s="31">
        <v>235</v>
      </c>
      <c r="G17" s="31">
        <f t="shared" si="2"/>
        <v>281.97</v>
      </c>
      <c r="H17" s="31">
        <v>285</v>
      </c>
      <c r="I17" s="31">
        <f t="shared" si="3"/>
        <v>469.95000000000005</v>
      </c>
      <c r="J17" s="31">
        <v>470</v>
      </c>
      <c r="K17" s="31">
        <f t="shared" si="4"/>
        <v>375.96000000000004</v>
      </c>
      <c r="L17" s="31">
        <v>380</v>
      </c>
      <c r="M17" s="31">
        <f t="shared" si="5"/>
        <v>563.94</v>
      </c>
      <c r="N17" s="31">
        <v>565</v>
      </c>
      <c r="O17" s="31">
        <f t="shared" si="6"/>
        <v>563.94</v>
      </c>
      <c r="P17" s="31">
        <v>565</v>
      </c>
      <c r="Q17" s="31">
        <f t="shared" si="7"/>
        <v>845.9100000000001</v>
      </c>
      <c r="R17" s="31">
        <v>850</v>
      </c>
    </row>
    <row r="18" spans="1:18" ht="18.75" customHeight="1">
      <c r="A18" s="51"/>
      <c r="B18" s="30" t="s">
        <v>54</v>
      </c>
      <c r="C18" s="31">
        <v>372</v>
      </c>
      <c r="D18" s="24">
        <f>0.39*100+0.39*150*0.8+(C18-250)*0.39*0.75</f>
        <v>121.48500000000001</v>
      </c>
      <c r="E18" s="31">
        <f t="shared" si="1"/>
        <v>303.71250000000003</v>
      </c>
      <c r="F18" s="31">
        <v>305</v>
      </c>
      <c r="G18" s="31">
        <f t="shared" si="2"/>
        <v>364.45500000000004</v>
      </c>
      <c r="H18" s="31">
        <v>365</v>
      </c>
      <c r="I18" s="31">
        <f t="shared" si="3"/>
        <v>607.4250000000001</v>
      </c>
      <c r="J18" s="31">
        <v>610</v>
      </c>
      <c r="K18" s="31">
        <f t="shared" si="4"/>
        <v>485.94000000000005</v>
      </c>
      <c r="L18" s="31">
        <v>490</v>
      </c>
      <c r="M18" s="31">
        <f t="shared" si="5"/>
        <v>728.9100000000001</v>
      </c>
      <c r="N18" s="31">
        <v>730</v>
      </c>
      <c r="O18" s="31">
        <f t="shared" si="6"/>
        <v>728.9100000000001</v>
      </c>
      <c r="P18" s="31">
        <v>730</v>
      </c>
      <c r="Q18" s="31">
        <f t="shared" si="7"/>
        <v>1093.3650000000002</v>
      </c>
      <c r="R18" s="31">
        <v>1095</v>
      </c>
    </row>
    <row r="19" spans="1:18" ht="18.75" customHeight="1">
      <c r="A19" s="51"/>
      <c r="B19" s="30" t="s">
        <v>23</v>
      </c>
      <c r="C19" s="31">
        <v>393</v>
      </c>
      <c r="D19" s="24">
        <f>0.39*100+0.39*150*0.8+(C19-250)*0.39*0.75</f>
        <v>127.62750000000001</v>
      </c>
      <c r="E19" s="31">
        <f t="shared" si="1"/>
        <v>319.06875</v>
      </c>
      <c r="F19" s="31">
        <v>320</v>
      </c>
      <c r="G19" s="31">
        <f t="shared" si="2"/>
        <v>382.88250000000005</v>
      </c>
      <c r="H19" s="31">
        <v>385</v>
      </c>
      <c r="I19" s="31">
        <f t="shared" si="3"/>
        <v>638.1375</v>
      </c>
      <c r="J19" s="31">
        <v>640</v>
      </c>
      <c r="K19" s="31">
        <f t="shared" si="4"/>
        <v>510.51000000000005</v>
      </c>
      <c r="L19" s="31">
        <v>515</v>
      </c>
      <c r="M19" s="31">
        <f t="shared" si="5"/>
        <v>765.7650000000001</v>
      </c>
      <c r="N19" s="31">
        <v>770</v>
      </c>
      <c r="O19" s="31">
        <f t="shared" si="6"/>
        <v>765.7650000000001</v>
      </c>
      <c r="P19" s="31">
        <v>770</v>
      </c>
      <c r="Q19" s="31">
        <f t="shared" si="7"/>
        <v>1148.6475</v>
      </c>
      <c r="R19" s="31">
        <v>1150</v>
      </c>
    </row>
    <row r="20" spans="1:18" ht="18.75" customHeight="1">
      <c r="A20" s="51"/>
      <c r="B20" s="30" t="s">
        <v>62</v>
      </c>
      <c r="C20" s="31">
        <v>456</v>
      </c>
      <c r="D20" s="24">
        <f>0.39*100+0.39*150*0.8+0.39*150*0.75+(C20-400)*0.39*0.7</f>
        <v>144.96300000000002</v>
      </c>
      <c r="E20" s="31">
        <f t="shared" si="1"/>
        <v>362.4075</v>
      </c>
      <c r="F20" s="31">
        <v>365</v>
      </c>
      <c r="G20" s="31">
        <f t="shared" si="2"/>
        <v>434.88900000000007</v>
      </c>
      <c r="H20" s="31">
        <v>435</v>
      </c>
      <c r="I20" s="31">
        <f t="shared" si="3"/>
        <v>724.815</v>
      </c>
      <c r="J20" s="31">
        <v>725</v>
      </c>
      <c r="K20" s="31">
        <f t="shared" si="4"/>
        <v>579.8520000000001</v>
      </c>
      <c r="L20" s="31">
        <v>580</v>
      </c>
      <c r="M20" s="31">
        <f t="shared" si="5"/>
        <v>869.7780000000001</v>
      </c>
      <c r="N20" s="31">
        <v>870</v>
      </c>
      <c r="O20" s="31">
        <f t="shared" si="6"/>
        <v>869.7780000000001</v>
      </c>
      <c r="P20" s="31">
        <v>870</v>
      </c>
      <c r="Q20" s="31">
        <f t="shared" si="7"/>
        <v>1304.6670000000001</v>
      </c>
      <c r="R20" s="31">
        <v>1305</v>
      </c>
    </row>
    <row r="21" spans="1:18" ht="18.75" customHeight="1">
      <c r="A21" s="52"/>
      <c r="B21" s="30" t="s">
        <v>74</v>
      </c>
      <c r="C21" s="31">
        <v>490</v>
      </c>
      <c r="D21" s="24">
        <f>0.39*100+0.39*150*0.8+0.39*150*0.75+(C21-400)*0.39*0.7</f>
        <v>154.245</v>
      </c>
      <c r="E21" s="31">
        <f t="shared" si="1"/>
        <v>385.6125</v>
      </c>
      <c r="F21" s="31">
        <v>390</v>
      </c>
      <c r="G21" s="31">
        <f t="shared" si="2"/>
        <v>462.735</v>
      </c>
      <c r="H21" s="31">
        <v>465</v>
      </c>
      <c r="I21" s="31">
        <f t="shared" si="3"/>
        <v>771.225</v>
      </c>
      <c r="J21" s="31">
        <v>775</v>
      </c>
      <c r="K21" s="31">
        <f t="shared" si="4"/>
        <v>616.98</v>
      </c>
      <c r="L21" s="31">
        <v>620</v>
      </c>
      <c r="M21" s="31">
        <f t="shared" si="5"/>
        <v>925.47</v>
      </c>
      <c r="N21" s="31">
        <v>930</v>
      </c>
      <c r="O21" s="31">
        <f t="shared" si="6"/>
        <v>925.47</v>
      </c>
      <c r="P21" s="31">
        <v>930</v>
      </c>
      <c r="Q21" s="31">
        <f t="shared" si="7"/>
        <v>1388.205</v>
      </c>
      <c r="R21" s="31">
        <v>1390</v>
      </c>
    </row>
    <row r="22" spans="1:18" ht="18.75" customHeight="1">
      <c r="A22" s="55" t="s">
        <v>56</v>
      </c>
      <c r="B22" s="30" t="s">
        <v>41</v>
      </c>
      <c r="C22" s="31">
        <v>20</v>
      </c>
      <c r="D22" s="31">
        <f aca="true" t="shared" si="8" ref="D22:D27">0.39*C22</f>
        <v>7.800000000000001</v>
      </c>
      <c r="E22" s="31">
        <f aca="true" t="shared" si="9" ref="E22:E36">D22*2.5</f>
        <v>19.5</v>
      </c>
      <c r="F22" s="31">
        <v>45</v>
      </c>
      <c r="G22" s="31">
        <f aca="true" t="shared" si="10" ref="G22:G36">D22*3</f>
        <v>23.400000000000002</v>
      </c>
      <c r="H22" s="31">
        <v>50</v>
      </c>
      <c r="I22" s="31">
        <f aca="true" t="shared" si="11" ref="I22:I36">D22*5</f>
        <v>39</v>
      </c>
      <c r="J22" s="31">
        <v>100</v>
      </c>
      <c r="K22" s="31">
        <f aca="true" t="shared" si="12" ref="K22:K36">D22*4</f>
        <v>31.200000000000003</v>
      </c>
      <c r="L22" s="31">
        <v>90</v>
      </c>
      <c r="M22" s="31">
        <f aca="true" t="shared" si="13" ref="M22:M36">D22*6</f>
        <v>46.800000000000004</v>
      </c>
      <c r="N22" s="31">
        <v>110</v>
      </c>
      <c r="O22" s="31">
        <f aca="true" t="shared" si="14" ref="O22:O36">D22*6</f>
        <v>46.800000000000004</v>
      </c>
      <c r="P22" s="31">
        <v>110</v>
      </c>
      <c r="Q22" s="31">
        <f aca="true" t="shared" si="15" ref="Q22:Q36">D22*9</f>
        <v>70.2</v>
      </c>
      <c r="R22" s="31">
        <v>130</v>
      </c>
    </row>
    <row r="23" spans="1:18" ht="18.75" customHeight="1">
      <c r="A23" s="56"/>
      <c r="B23" s="30" t="s">
        <v>44</v>
      </c>
      <c r="C23" s="31">
        <v>31</v>
      </c>
      <c r="D23" s="31">
        <f t="shared" si="8"/>
        <v>12.09</v>
      </c>
      <c r="E23" s="31">
        <f t="shared" si="9"/>
        <v>30.225</v>
      </c>
      <c r="F23" s="31">
        <v>45</v>
      </c>
      <c r="G23" s="31">
        <f t="shared" si="10"/>
        <v>36.269999999999996</v>
      </c>
      <c r="H23" s="31">
        <v>50</v>
      </c>
      <c r="I23" s="31">
        <f t="shared" si="11"/>
        <v>60.45</v>
      </c>
      <c r="J23" s="31">
        <v>100</v>
      </c>
      <c r="K23" s="31">
        <f t="shared" si="12"/>
        <v>48.36</v>
      </c>
      <c r="L23" s="31">
        <v>90</v>
      </c>
      <c r="M23" s="31">
        <f t="shared" si="13"/>
        <v>72.53999999999999</v>
      </c>
      <c r="N23" s="31">
        <v>110</v>
      </c>
      <c r="O23" s="31">
        <f t="shared" si="14"/>
        <v>72.53999999999999</v>
      </c>
      <c r="P23" s="31">
        <v>110</v>
      </c>
      <c r="Q23" s="31">
        <f t="shared" si="15"/>
        <v>108.81</v>
      </c>
      <c r="R23" s="31">
        <v>130</v>
      </c>
    </row>
    <row r="24" spans="1:18" ht="18.75" customHeight="1">
      <c r="A24" s="56"/>
      <c r="B24" s="30" t="s">
        <v>3</v>
      </c>
      <c r="C24" s="31">
        <v>54</v>
      </c>
      <c r="D24" s="31">
        <f t="shared" si="8"/>
        <v>21.060000000000002</v>
      </c>
      <c r="E24" s="31">
        <f t="shared" si="9"/>
        <v>52.650000000000006</v>
      </c>
      <c r="F24" s="31">
        <v>55</v>
      </c>
      <c r="G24" s="31">
        <f t="shared" si="10"/>
        <v>63.18000000000001</v>
      </c>
      <c r="H24" s="31">
        <v>65</v>
      </c>
      <c r="I24" s="31">
        <f t="shared" si="11"/>
        <v>105.30000000000001</v>
      </c>
      <c r="J24" s="31">
        <v>110</v>
      </c>
      <c r="K24" s="31">
        <f t="shared" si="12"/>
        <v>84.24000000000001</v>
      </c>
      <c r="L24" s="31">
        <v>90</v>
      </c>
      <c r="M24" s="31">
        <f t="shared" si="13"/>
        <v>126.36000000000001</v>
      </c>
      <c r="N24" s="31">
        <v>130</v>
      </c>
      <c r="O24" s="31">
        <f t="shared" si="14"/>
        <v>126.36000000000001</v>
      </c>
      <c r="P24" s="31">
        <v>130</v>
      </c>
      <c r="Q24" s="31">
        <f t="shared" si="15"/>
        <v>189.54000000000002</v>
      </c>
      <c r="R24" s="31">
        <v>190</v>
      </c>
    </row>
    <row r="25" spans="1:18" ht="18.75" customHeight="1">
      <c r="A25" s="56"/>
      <c r="B25" s="30" t="s">
        <v>10</v>
      </c>
      <c r="C25" s="31">
        <v>63</v>
      </c>
      <c r="D25" s="31">
        <f t="shared" si="8"/>
        <v>24.57</v>
      </c>
      <c r="E25" s="31">
        <f t="shared" si="9"/>
        <v>61.425</v>
      </c>
      <c r="F25" s="31">
        <v>65</v>
      </c>
      <c r="G25" s="31">
        <f t="shared" si="10"/>
        <v>73.71000000000001</v>
      </c>
      <c r="H25" s="31">
        <v>75</v>
      </c>
      <c r="I25" s="31">
        <f t="shared" si="11"/>
        <v>122.85</v>
      </c>
      <c r="J25" s="31">
        <v>125</v>
      </c>
      <c r="K25" s="31">
        <f t="shared" si="12"/>
        <v>98.28</v>
      </c>
      <c r="L25" s="31">
        <v>100</v>
      </c>
      <c r="M25" s="31">
        <f t="shared" si="13"/>
        <v>147.42000000000002</v>
      </c>
      <c r="N25" s="31">
        <v>150</v>
      </c>
      <c r="O25" s="31">
        <f t="shared" si="14"/>
        <v>147.42000000000002</v>
      </c>
      <c r="P25" s="31">
        <v>150</v>
      </c>
      <c r="Q25" s="31">
        <f t="shared" si="15"/>
        <v>221.13</v>
      </c>
      <c r="R25" s="31">
        <v>225</v>
      </c>
    </row>
    <row r="26" spans="1:18" ht="18.75" customHeight="1">
      <c r="A26" s="56"/>
      <c r="B26" s="30" t="s">
        <v>64</v>
      </c>
      <c r="C26" s="31">
        <v>79</v>
      </c>
      <c r="D26" s="31">
        <f t="shared" si="8"/>
        <v>30.810000000000002</v>
      </c>
      <c r="E26" s="31">
        <f t="shared" si="9"/>
        <v>77.025</v>
      </c>
      <c r="F26" s="31">
        <v>80</v>
      </c>
      <c r="G26" s="31">
        <f t="shared" si="10"/>
        <v>92.43</v>
      </c>
      <c r="H26" s="31">
        <v>95</v>
      </c>
      <c r="I26" s="31">
        <f t="shared" si="11"/>
        <v>154.05</v>
      </c>
      <c r="J26" s="31">
        <v>155</v>
      </c>
      <c r="K26" s="31">
        <f t="shared" si="12"/>
        <v>123.24000000000001</v>
      </c>
      <c r="L26" s="31">
        <v>125</v>
      </c>
      <c r="M26" s="31">
        <f t="shared" si="13"/>
        <v>184.86</v>
      </c>
      <c r="N26" s="31">
        <v>185</v>
      </c>
      <c r="O26" s="31">
        <f t="shared" si="14"/>
        <v>184.86</v>
      </c>
      <c r="P26" s="31">
        <v>185</v>
      </c>
      <c r="Q26" s="31">
        <f t="shared" si="15"/>
        <v>277.29</v>
      </c>
      <c r="R26" s="31">
        <v>280</v>
      </c>
    </row>
    <row r="27" spans="1:18" ht="18.75" customHeight="1">
      <c r="A27" s="56"/>
      <c r="B27" s="30" t="s">
        <v>78</v>
      </c>
      <c r="C27" s="31">
        <v>97</v>
      </c>
      <c r="D27" s="31">
        <f t="shared" si="8"/>
        <v>37.83</v>
      </c>
      <c r="E27" s="31">
        <f t="shared" si="9"/>
        <v>94.57499999999999</v>
      </c>
      <c r="F27" s="31">
        <v>95</v>
      </c>
      <c r="G27" s="31">
        <f t="shared" si="10"/>
        <v>113.49</v>
      </c>
      <c r="H27" s="31">
        <v>115</v>
      </c>
      <c r="I27" s="31">
        <f t="shared" si="11"/>
        <v>189.14999999999998</v>
      </c>
      <c r="J27" s="31">
        <v>190</v>
      </c>
      <c r="K27" s="31">
        <f t="shared" si="12"/>
        <v>151.32</v>
      </c>
      <c r="L27" s="31">
        <v>155</v>
      </c>
      <c r="M27" s="31">
        <f t="shared" si="13"/>
        <v>226.98</v>
      </c>
      <c r="N27" s="31">
        <v>230</v>
      </c>
      <c r="O27" s="31">
        <f t="shared" si="14"/>
        <v>226.98</v>
      </c>
      <c r="P27" s="31">
        <v>230</v>
      </c>
      <c r="Q27" s="31">
        <f t="shared" si="15"/>
        <v>340.46999999999997</v>
      </c>
      <c r="R27" s="31">
        <v>345</v>
      </c>
    </row>
    <row r="28" spans="1:18" ht="18.75" customHeight="1">
      <c r="A28" s="56"/>
      <c r="B28" s="30" t="s">
        <v>28</v>
      </c>
      <c r="C28" s="31">
        <v>142</v>
      </c>
      <c r="D28" s="24">
        <f>0.39*100+(C28-100)*0.39*0.8</f>
        <v>52.104</v>
      </c>
      <c r="E28" s="31">
        <f t="shared" si="9"/>
        <v>130.26</v>
      </c>
      <c r="F28" s="31">
        <v>135</v>
      </c>
      <c r="G28" s="31">
        <f t="shared" si="10"/>
        <v>156.312</v>
      </c>
      <c r="H28" s="31">
        <v>160</v>
      </c>
      <c r="I28" s="31">
        <f t="shared" si="11"/>
        <v>260.52</v>
      </c>
      <c r="J28" s="31">
        <v>265</v>
      </c>
      <c r="K28" s="31">
        <f t="shared" si="12"/>
        <v>208.416</v>
      </c>
      <c r="L28" s="31">
        <v>210</v>
      </c>
      <c r="M28" s="31">
        <f t="shared" si="13"/>
        <v>312.624</v>
      </c>
      <c r="N28" s="31">
        <v>315</v>
      </c>
      <c r="O28" s="31">
        <f t="shared" si="14"/>
        <v>312.624</v>
      </c>
      <c r="P28" s="31">
        <v>315</v>
      </c>
      <c r="Q28" s="31">
        <f t="shared" si="15"/>
        <v>468.936</v>
      </c>
      <c r="R28" s="31">
        <v>470</v>
      </c>
    </row>
    <row r="29" spans="1:18" ht="18.75" customHeight="1">
      <c r="A29" s="56"/>
      <c r="B29" s="30" t="s">
        <v>8</v>
      </c>
      <c r="C29" s="31">
        <v>172</v>
      </c>
      <c r="D29" s="24">
        <f>0.39*100+(C29-100)*0.39*0.8</f>
        <v>61.464</v>
      </c>
      <c r="E29" s="31">
        <f t="shared" si="9"/>
        <v>153.66</v>
      </c>
      <c r="F29" s="31">
        <v>155</v>
      </c>
      <c r="G29" s="31">
        <f t="shared" si="10"/>
        <v>184.392</v>
      </c>
      <c r="H29" s="31">
        <v>185</v>
      </c>
      <c r="I29" s="31">
        <f t="shared" si="11"/>
        <v>307.32</v>
      </c>
      <c r="J29" s="31">
        <v>310</v>
      </c>
      <c r="K29" s="31">
        <f t="shared" si="12"/>
        <v>245.856</v>
      </c>
      <c r="L29" s="31">
        <v>250</v>
      </c>
      <c r="M29" s="31">
        <f t="shared" si="13"/>
        <v>368.784</v>
      </c>
      <c r="N29" s="31">
        <v>370</v>
      </c>
      <c r="O29" s="31">
        <f t="shared" si="14"/>
        <v>368.784</v>
      </c>
      <c r="P29" s="31">
        <v>370</v>
      </c>
      <c r="Q29" s="31">
        <f t="shared" si="15"/>
        <v>553.1759999999999</v>
      </c>
      <c r="R29" s="31">
        <v>555</v>
      </c>
    </row>
    <row r="30" spans="1:18" ht="18.75" customHeight="1">
      <c r="A30" s="56"/>
      <c r="B30" s="30" t="s">
        <v>52</v>
      </c>
      <c r="C30" s="31">
        <v>202</v>
      </c>
      <c r="D30" s="24">
        <f>0.39*100+(C30-100)*0.39*0.8</f>
        <v>70.824</v>
      </c>
      <c r="E30" s="31">
        <f t="shared" si="9"/>
        <v>177.06</v>
      </c>
      <c r="F30" s="31">
        <v>180</v>
      </c>
      <c r="G30" s="31">
        <f t="shared" si="10"/>
        <v>212.47199999999998</v>
      </c>
      <c r="H30" s="31">
        <v>215</v>
      </c>
      <c r="I30" s="31">
        <f t="shared" si="11"/>
        <v>354.12</v>
      </c>
      <c r="J30" s="31">
        <v>355</v>
      </c>
      <c r="K30" s="31">
        <f t="shared" si="12"/>
        <v>283.296</v>
      </c>
      <c r="L30" s="31">
        <v>285</v>
      </c>
      <c r="M30" s="31">
        <f t="shared" si="13"/>
        <v>424.94399999999996</v>
      </c>
      <c r="N30" s="31">
        <v>425</v>
      </c>
      <c r="O30" s="31">
        <f t="shared" si="14"/>
        <v>424.94399999999996</v>
      </c>
      <c r="P30" s="31">
        <v>425</v>
      </c>
      <c r="Q30" s="31">
        <f t="shared" si="15"/>
        <v>637.4159999999999</v>
      </c>
      <c r="R30" s="31">
        <v>640</v>
      </c>
    </row>
    <row r="31" spans="1:18" ht="18.75" customHeight="1">
      <c r="A31" s="56"/>
      <c r="B31" s="30" t="s">
        <v>16</v>
      </c>
      <c r="C31" s="31">
        <v>240</v>
      </c>
      <c r="D31" s="24">
        <f>0.39*100+(C31-100)*0.39*0.8</f>
        <v>82.68</v>
      </c>
      <c r="E31" s="31">
        <f t="shared" si="9"/>
        <v>206.70000000000002</v>
      </c>
      <c r="F31" s="31">
        <v>210</v>
      </c>
      <c r="G31" s="31">
        <f t="shared" si="10"/>
        <v>248.04000000000002</v>
      </c>
      <c r="H31" s="31">
        <v>250</v>
      </c>
      <c r="I31" s="31">
        <f t="shared" si="11"/>
        <v>413.40000000000003</v>
      </c>
      <c r="J31" s="31">
        <v>415</v>
      </c>
      <c r="K31" s="31">
        <f t="shared" si="12"/>
        <v>330.72</v>
      </c>
      <c r="L31" s="31">
        <v>335</v>
      </c>
      <c r="M31" s="31">
        <f t="shared" si="13"/>
        <v>496.08000000000004</v>
      </c>
      <c r="N31" s="31">
        <v>500</v>
      </c>
      <c r="O31" s="31">
        <f t="shared" si="14"/>
        <v>496.08000000000004</v>
      </c>
      <c r="P31" s="31">
        <v>500</v>
      </c>
      <c r="Q31" s="31">
        <f t="shared" si="15"/>
        <v>744.1200000000001</v>
      </c>
      <c r="R31" s="31">
        <v>745</v>
      </c>
    </row>
    <row r="32" spans="1:18" ht="18.75" customHeight="1">
      <c r="A32" s="56"/>
      <c r="B32" s="30" t="s">
        <v>1</v>
      </c>
      <c r="C32" s="31">
        <v>246</v>
      </c>
      <c r="D32" s="24">
        <f>0.39*100+(C32-100)*0.39*0.8</f>
        <v>84.552</v>
      </c>
      <c r="E32" s="31">
        <f t="shared" si="9"/>
        <v>211.38000000000002</v>
      </c>
      <c r="F32" s="31">
        <v>215</v>
      </c>
      <c r="G32" s="31">
        <f t="shared" si="10"/>
        <v>253.656</v>
      </c>
      <c r="H32" s="31">
        <v>255</v>
      </c>
      <c r="I32" s="31">
        <f t="shared" si="11"/>
        <v>422.76000000000005</v>
      </c>
      <c r="J32" s="31">
        <v>425</v>
      </c>
      <c r="K32" s="31">
        <f t="shared" si="12"/>
        <v>338.208</v>
      </c>
      <c r="L32" s="31">
        <v>340</v>
      </c>
      <c r="M32" s="31">
        <f t="shared" si="13"/>
        <v>507.312</v>
      </c>
      <c r="N32" s="31">
        <v>510</v>
      </c>
      <c r="O32" s="31">
        <f t="shared" si="14"/>
        <v>507.312</v>
      </c>
      <c r="P32" s="31">
        <v>510</v>
      </c>
      <c r="Q32" s="31">
        <f t="shared" si="15"/>
        <v>760.9680000000001</v>
      </c>
      <c r="R32" s="31">
        <v>765</v>
      </c>
    </row>
    <row r="33" spans="1:18" ht="18.75" customHeight="1">
      <c r="A33" s="56"/>
      <c r="B33" s="30" t="s">
        <v>54</v>
      </c>
      <c r="C33" s="31">
        <v>251</v>
      </c>
      <c r="D33" s="24">
        <f>0.39*100+0.39*150*0.8+(C33-250)*0.39*0.75</f>
        <v>86.09250000000002</v>
      </c>
      <c r="E33" s="31">
        <f t="shared" si="9"/>
        <v>215.23125000000005</v>
      </c>
      <c r="F33" s="31">
        <v>220</v>
      </c>
      <c r="G33" s="31">
        <f t="shared" si="10"/>
        <v>258.27750000000003</v>
      </c>
      <c r="H33" s="31">
        <v>260</v>
      </c>
      <c r="I33" s="31">
        <f t="shared" si="11"/>
        <v>430.4625000000001</v>
      </c>
      <c r="J33" s="31">
        <v>435</v>
      </c>
      <c r="K33" s="31">
        <f t="shared" si="12"/>
        <v>344.37000000000006</v>
      </c>
      <c r="L33" s="31">
        <v>345</v>
      </c>
      <c r="M33" s="31">
        <f t="shared" si="13"/>
        <v>516.5550000000001</v>
      </c>
      <c r="N33" s="31">
        <v>520</v>
      </c>
      <c r="O33" s="31">
        <f t="shared" si="14"/>
        <v>516.5550000000001</v>
      </c>
      <c r="P33" s="31">
        <v>520</v>
      </c>
      <c r="Q33" s="31">
        <f t="shared" si="15"/>
        <v>774.8325000000001</v>
      </c>
      <c r="R33" s="31">
        <v>775</v>
      </c>
    </row>
    <row r="34" spans="1:18" ht="18.75" customHeight="1">
      <c r="A34" s="56"/>
      <c r="B34" s="30" t="s">
        <v>23</v>
      </c>
      <c r="C34" s="31">
        <v>362</v>
      </c>
      <c r="D34" s="24">
        <f>0.39*100+0.39*150*0.8+(C34-250)*0.39*0.75</f>
        <v>118.56</v>
      </c>
      <c r="E34" s="31">
        <f t="shared" si="9"/>
        <v>296.4</v>
      </c>
      <c r="F34" s="31">
        <v>300</v>
      </c>
      <c r="G34" s="31">
        <f t="shared" si="10"/>
        <v>355.68</v>
      </c>
      <c r="H34" s="31">
        <v>360</v>
      </c>
      <c r="I34" s="31">
        <f t="shared" si="11"/>
        <v>592.8</v>
      </c>
      <c r="J34" s="31">
        <v>595</v>
      </c>
      <c r="K34" s="31">
        <f t="shared" si="12"/>
        <v>474.24</v>
      </c>
      <c r="L34" s="31">
        <v>475</v>
      </c>
      <c r="M34" s="31">
        <f t="shared" si="13"/>
        <v>711.36</v>
      </c>
      <c r="N34" s="31">
        <v>715</v>
      </c>
      <c r="O34" s="31">
        <f t="shared" si="14"/>
        <v>711.36</v>
      </c>
      <c r="P34" s="31">
        <v>715</v>
      </c>
      <c r="Q34" s="31">
        <f t="shared" si="15"/>
        <v>1067.04</v>
      </c>
      <c r="R34" s="31">
        <v>1070</v>
      </c>
    </row>
    <row r="35" spans="1:18" ht="18.75" customHeight="1">
      <c r="A35" s="56"/>
      <c r="B35" s="30" t="s">
        <v>62</v>
      </c>
      <c r="C35" s="31">
        <v>425</v>
      </c>
      <c r="D35" s="24">
        <f>0.39*100+0.39*150*0.8+0.39*150*0.75+(C35-400)*0.39*0.7</f>
        <v>136.5</v>
      </c>
      <c r="E35" s="31">
        <f t="shared" si="9"/>
        <v>341.25</v>
      </c>
      <c r="F35" s="31">
        <v>345</v>
      </c>
      <c r="G35" s="31">
        <f t="shared" si="10"/>
        <v>409.5</v>
      </c>
      <c r="H35" s="31">
        <v>410</v>
      </c>
      <c r="I35" s="31">
        <f t="shared" si="11"/>
        <v>682.5</v>
      </c>
      <c r="J35" s="31">
        <v>685</v>
      </c>
      <c r="K35" s="31">
        <f t="shared" si="12"/>
        <v>546</v>
      </c>
      <c r="L35" s="31">
        <v>550</v>
      </c>
      <c r="M35" s="31">
        <f t="shared" si="13"/>
        <v>819</v>
      </c>
      <c r="N35" s="31">
        <v>820</v>
      </c>
      <c r="O35" s="31">
        <f t="shared" si="14"/>
        <v>819</v>
      </c>
      <c r="P35" s="31">
        <v>820</v>
      </c>
      <c r="Q35" s="31">
        <f t="shared" si="15"/>
        <v>1228.5</v>
      </c>
      <c r="R35" s="31">
        <v>1230</v>
      </c>
    </row>
    <row r="36" spans="1:18" ht="18.75" customHeight="1">
      <c r="A36" s="56"/>
      <c r="B36" s="30" t="s">
        <v>74</v>
      </c>
      <c r="C36" s="31">
        <v>459</v>
      </c>
      <c r="D36" s="24">
        <f>0.39*100+0.39*150*0.8+0.39*150*0.75+(C36-400)*0.39*0.7</f>
        <v>145.782</v>
      </c>
      <c r="E36" s="31">
        <f t="shared" si="9"/>
        <v>364.45500000000004</v>
      </c>
      <c r="F36" s="31">
        <v>365</v>
      </c>
      <c r="G36" s="31">
        <f t="shared" si="10"/>
        <v>437.346</v>
      </c>
      <c r="H36" s="31">
        <v>440</v>
      </c>
      <c r="I36" s="31">
        <f t="shared" si="11"/>
        <v>728.9100000000001</v>
      </c>
      <c r="J36" s="31">
        <v>730</v>
      </c>
      <c r="K36" s="31">
        <f t="shared" si="12"/>
        <v>583.128</v>
      </c>
      <c r="L36" s="31">
        <v>585</v>
      </c>
      <c r="M36" s="31">
        <f t="shared" si="13"/>
        <v>874.692</v>
      </c>
      <c r="N36" s="31">
        <v>875</v>
      </c>
      <c r="O36" s="31">
        <f t="shared" si="14"/>
        <v>874.692</v>
      </c>
      <c r="P36" s="31">
        <v>875</v>
      </c>
      <c r="Q36" s="31">
        <f t="shared" si="15"/>
        <v>1312.038</v>
      </c>
      <c r="R36" s="31">
        <v>1315</v>
      </c>
    </row>
    <row r="37" spans="1:18" ht="15" customHeight="1">
      <c r="A37" s="22"/>
      <c r="B37" s="10"/>
      <c r="C37" s="11"/>
      <c r="D37" s="25"/>
      <c r="E37" s="18"/>
      <c r="F37" s="26"/>
      <c r="G37" s="18"/>
      <c r="H37" s="26"/>
      <c r="I37" s="18"/>
      <c r="J37" s="26"/>
      <c r="K37" s="18"/>
      <c r="L37" s="26"/>
      <c r="M37" s="18"/>
      <c r="N37" s="26"/>
      <c r="O37" s="18"/>
      <c r="P37" s="26"/>
      <c r="Q37" s="18"/>
      <c r="R37" s="26"/>
    </row>
    <row r="38" spans="1:18" ht="15" customHeight="1">
      <c r="A38" s="22"/>
      <c r="B38" s="10"/>
      <c r="C38" s="11"/>
      <c r="D38" s="25"/>
      <c r="E38" s="18"/>
      <c r="F38" s="26"/>
      <c r="G38" s="18"/>
      <c r="H38" s="26"/>
      <c r="I38" s="18"/>
      <c r="J38" s="26"/>
      <c r="K38" s="18"/>
      <c r="L38" s="26"/>
      <c r="M38" s="18"/>
      <c r="N38" s="26"/>
      <c r="O38" s="18"/>
      <c r="P38" s="26"/>
      <c r="Q38" s="18"/>
      <c r="R38" s="26"/>
    </row>
    <row r="39" spans="1:18" ht="15" customHeight="1">
      <c r="A39" s="22"/>
      <c r="B39" s="10"/>
      <c r="C39" s="11"/>
      <c r="D39" s="25"/>
      <c r="E39" s="18"/>
      <c r="F39" s="26"/>
      <c r="G39" s="18"/>
      <c r="H39" s="26"/>
      <c r="I39" s="18"/>
      <c r="J39" s="26"/>
      <c r="K39" s="18"/>
      <c r="L39" s="26"/>
      <c r="M39" s="18"/>
      <c r="N39" s="26"/>
      <c r="O39" s="18"/>
      <c r="P39" s="26"/>
      <c r="Q39" s="18"/>
      <c r="R39" s="26"/>
    </row>
    <row r="40" spans="1:18" ht="13.5" customHeight="1">
      <c r="A40" s="22"/>
      <c r="B40" s="10"/>
      <c r="C40" s="11"/>
      <c r="D40" s="25"/>
      <c r="E40" s="18"/>
      <c r="F40" s="26"/>
      <c r="G40" s="18"/>
      <c r="H40" s="26"/>
      <c r="I40" s="18"/>
      <c r="J40" s="26"/>
      <c r="K40" s="18"/>
      <c r="L40" s="26"/>
      <c r="M40" s="18"/>
      <c r="N40" s="26"/>
      <c r="O40" s="18"/>
      <c r="P40" s="26"/>
      <c r="Q40" s="18"/>
      <c r="R40" s="26"/>
    </row>
    <row r="41" spans="1:18" ht="18" customHeight="1">
      <c r="A41" s="57" t="s">
        <v>41</v>
      </c>
      <c r="B41" s="30" t="s">
        <v>44</v>
      </c>
      <c r="C41" s="35">
        <v>12</v>
      </c>
      <c r="D41" s="31">
        <f>0.39*C41</f>
        <v>4.68</v>
      </c>
      <c r="E41" s="31">
        <f aca="true" t="shared" si="16" ref="E41:E86">D41*2.5</f>
        <v>11.7</v>
      </c>
      <c r="F41" s="31">
        <v>45</v>
      </c>
      <c r="G41" s="31">
        <f aca="true" t="shared" si="17" ref="G41:G63">D41*3</f>
        <v>14.04</v>
      </c>
      <c r="H41" s="31">
        <v>50</v>
      </c>
      <c r="I41" s="31">
        <f aca="true" t="shared" si="18" ref="I41:I63">D41*5</f>
        <v>23.4</v>
      </c>
      <c r="J41" s="31">
        <v>100</v>
      </c>
      <c r="K41" s="31">
        <f aca="true" t="shared" si="19" ref="K41:K63">D41*4</f>
        <v>18.72</v>
      </c>
      <c r="L41" s="31">
        <v>90</v>
      </c>
      <c r="M41" s="31">
        <f aca="true" t="shared" si="20" ref="M41:M63">D41*6</f>
        <v>28.08</v>
      </c>
      <c r="N41" s="31">
        <v>110</v>
      </c>
      <c r="O41" s="31">
        <f aca="true" t="shared" si="21" ref="O41:O63">D41*6</f>
        <v>28.08</v>
      </c>
      <c r="P41" s="31">
        <v>110</v>
      </c>
      <c r="Q41" s="31">
        <f aca="true" t="shared" si="22" ref="Q41:Q63">D41*9</f>
        <v>42.12</v>
      </c>
      <c r="R41" s="31">
        <v>130</v>
      </c>
    </row>
    <row r="42" spans="1:18" ht="18" customHeight="1">
      <c r="A42" s="58"/>
      <c r="B42" s="30" t="s">
        <v>3</v>
      </c>
      <c r="C42" s="35">
        <v>36</v>
      </c>
      <c r="D42" s="31">
        <f>0.39*C42</f>
        <v>14.040000000000001</v>
      </c>
      <c r="E42" s="31">
        <f t="shared" si="16"/>
        <v>35.1</v>
      </c>
      <c r="F42" s="31">
        <v>45</v>
      </c>
      <c r="G42" s="31">
        <f t="shared" si="17"/>
        <v>42.120000000000005</v>
      </c>
      <c r="H42" s="31">
        <v>50</v>
      </c>
      <c r="I42" s="31">
        <f t="shared" si="18"/>
        <v>70.2</v>
      </c>
      <c r="J42" s="31">
        <v>100</v>
      </c>
      <c r="K42" s="31">
        <f t="shared" si="19"/>
        <v>56.160000000000004</v>
      </c>
      <c r="L42" s="31">
        <v>90</v>
      </c>
      <c r="M42" s="31">
        <f t="shared" si="20"/>
        <v>84.24000000000001</v>
      </c>
      <c r="N42" s="31">
        <v>110</v>
      </c>
      <c r="O42" s="31">
        <f t="shared" si="21"/>
        <v>84.24000000000001</v>
      </c>
      <c r="P42" s="31">
        <v>110</v>
      </c>
      <c r="Q42" s="31">
        <f t="shared" si="22"/>
        <v>126.36000000000001</v>
      </c>
      <c r="R42" s="31">
        <v>130</v>
      </c>
    </row>
    <row r="43" spans="1:18" ht="18" customHeight="1">
      <c r="A43" s="58"/>
      <c r="B43" s="30" t="s">
        <v>10</v>
      </c>
      <c r="C43" s="35">
        <v>45</v>
      </c>
      <c r="D43" s="31">
        <f>0.39*C43</f>
        <v>17.55</v>
      </c>
      <c r="E43" s="31">
        <f t="shared" si="16"/>
        <v>43.875</v>
      </c>
      <c r="F43" s="31">
        <v>45</v>
      </c>
      <c r="G43" s="31">
        <f t="shared" si="17"/>
        <v>52.650000000000006</v>
      </c>
      <c r="H43" s="31">
        <v>55</v>
      </c>
      <c r="I43" s="31">
        <f t="shared" si="18"/>
        <v>87.75</v>
      </c>
      <c r="J43" s="31">
        <v>100</v>
      </c>
      <c r="K43" s="31">
        <f t="shared" si="19"/>
        <v>70.2</v>
      </c>
      <c r="L43" s="31">
        <v>90</v>
      </c>
      <c r="M43" s="31">
        <f t="shared" si="20"/>
        <v>105.30000000000001</v>
      </c>
      <c r="N43" s="31">
        <v>110</v>
      </c>
      <c r="O43" s="31">
        <f t="shared" si="21"/>
        <v>105.30000000000001</v>
      </c>
      <c r="P43" s="31">
        <v>110</v>
      </c>
      <c r="Q43" s="31">
        <f t="shared" si="22"/>
        <v>157.95000000000002</v>
      </c>
      <c r="R43" s="31">
        <v>160</v>
      </c>
    </row>
    <row r="44" spans="1:18" ht="18" customHeight="1">
      <c r="A44" s="58"/>
      <c r="B44" s="30" t="s">
        <v>64</v>
      </c>
      <c r="C44" s="35">
        <v>60</v>
      </c>
      <c r="D44" s="31">
        <f>0.39*C44</f>
        <v>23.400000000000002</v>
      </c>
      <c r="E44" s="31">
        <f t="shared" si="16"/>
        <v>58.50000000000001</v>
      </c>
      <c r="F44" s="31">
        <v>60</v>
      </c>
      <c r="G44" s="31">
        <f t="shared" si="17"/>
        <v>70.2</v>
      </c>
      <c r="H44" s="31">
        <v>75</v>
      </c>
      <c r="I44" s="31">
        <f t="shared" si="18"/>
        <v>117.00000000000001</v>
      </c>
      <c r="J44" s="31">
        <v>120</v>
      </c>
      <c r="K44" s="31">
        <f t="shared" si="19"/>
        <v>93.60000000000001</v>
      </c>
      <c r="L44" s="31">
        <v>95</v>
      </c>
      <c r="M44" s="31">
        <f t="shared" si="20"/>
        <v>140.4</v>
      </c>
      <c r="N44" s="31">
        <v>145</v>
      </c>
      <c r="O44" s="31">
        <f t="shared" si="21"/>
        <v>140.4</v>
      </c>
      <c r="P44" s="31">
        <v>145</v>
      </c>
      <c r="Q44" s="31">
        <f t="shared" si="22"/>
        <v>210.60000000000002</v>
      </c>
      <c r="R44" s="31">
        <v>215</v>
      </c>
    </row>
    <row r="45" spans="1:18" ht="18" customHeight="1">
      <c r="A45" s="58"/>
      <c r="B45" s="30" t="s">
        <v>78</v>
      </c>
      <c r="C45" s="35">
        <v>79</v>
      </c>
      <c r="D45" s="31">
        <f>0.39*C45</f>
        <v>30.810000000000002</v>
      </c>
      <c r="E45" s="31">
        <f t="shared" si="16"/>
        <v>77.025</v>
      </c>
      <c r="F45" s="31">
        <v>80</v>
      </c>
      <c r="G45" s="31">
        <f t="shared" si="17"/>
        <v>92.43</v>
      </c>
      <c r="H45" s="31">
        <v>95</v>
      </c>
      <c r="I45" s="31">
        <f t="shared" si="18"/>
        <v>154.05</v>
      </c>
      <c r="J45" s="31">
        <v>155</v>
      </c>
      <c r="K45" s="31">
        <f t="shared" si="19"/>
        <v>123.24000000000001</v>
      </c>
      <c r="L45" s="31">
        <v>125</v>
      </c>
      <c r="M45" s="31">
        <f t="shared" si="20"/>
        <v>184.86</v>
      </c>
      <c r="N45" s="31">
        <v>185</v>
      </c>
      <c r="O45" s="31">
        <f t="shared" si="21"/>
        <v>184.86</v>
      </c>
      <c r="P45" s="31">
        <v>185</v>
      </c>
      <c r="Q45" s="31">
        <f t="shared" si="22"/>
        <v>277.29</v>
      </c>
      <c r="R45" s="31">
        <v>280</v>
      </c>
    </row>
    <row r="46" spans="1:18" ht="18" customHeight="1">
      <c r="A46" s="58"/>
      <c r="B46" s="30" t="s">
        <v>28</v>
      </c>
      <c r="C46" s="35">
        <v>123</v>
      </c>
      <c r="D46" s="24">
        <f>0.39*100+(C46-100)*0.39*0.8</f>
        <v>46.176</v>
      </c>
      <c r="E46" s="31">
        <f t="shared" si="16"/>
        <v>115.44</v>
      </c>
      <c r="F46" s="31">
        <v>120</v>
      </c>
      <c r="G46" s="31">
        <f t="shared" si="17"/>
        <v>138.52800000000002</v>
      </c>
      <c r="H46" s="31">
        <v>140</v>
      </c>
      <c r="I46" s="31">
        <f t="shared" si="18"/>
        <v>230.88</v>
      </c>
      <c r="J46" s="31">
        <v>235</v>
      </c>
      <c r="K46" s="31">
        <f t="shared" si="19"/>
        <v>184.704</v>
      </c>
      <c r="L46" s="31">
        <v>185</v>
      </c>
      <c r="M46" s="31">
        <f t="shared" si="20"/>
        <v>277.05600000000004</v>
      </c>
      <c r="N46" s="31">
        <v>280</v>
      </c>
      <c r="O46" s="31">
        <f t="shared" si="21"/>
        <v>277.05600000000004</v>
      </c>
      <c r="P46" s="31">
        <v>280</v>
      </c>
      <c r="Q46" s="31">
        <f t="shared" si="22"/>
        <v>415.584</v>
      </c>
      <c r="R46" s="31">
        <v>420</v>
      </c>
    </row>
    <row r="47" spans="1:18" ht="18" customHeight="1">
      <c r="A47" s="58"/>
      <c r="B47" s="30" t="s">
        <v>8</v>
      </c>
      <c r="C47" s="35">
        <v>154</v>
      </c>
      <c r="D47" s="24">
        <f>0.39*100+(C47-100)*0.39*0.8</f>
        <v>55.848</v>
      </c>
      <c r="E47" s="31">
        <f t="shared" si="16"/>
        <v>139.62</v>
      </c>
      <c r="F47" s="31">
        <v>140</v>
      </c>
      <c r="G47" s="31">
        <f t="shared" si="17"/>
        <v>167.54399999999998</v>
      </c>
      <c r="H47" s="31">
        <v>170</v>
      </c>
      <c r="I47" s="31">
        <f t="shared" si="18"/>
        <v>279.24</v>
      </c>
      <c r="J47" s="31">
        <v>280</v>
      </c>
      <c r="K47" s="31">
        <f t="shared" si="19"/>
        <v>223.392</v>
      </c>
      <c r="L47" s="31">
        <v>225</v>
      </c>
      <c r="M47" s="31">
        <f t="shared" si="20"/>
        <v>335.08799999999997</v>
      </c>
      <c r="N47" s="31">
        <v>340</v>
      </c>
      <c r="O47" s="31">
        <f t="shared" si="21"/>
        <v>335.08799999999997</v>
      </c>
      <c r="P47" s="31">
        <v>340</v>
      </c>
      <c r="Q47" s="31">
        <f t="shared" si="22"/>
        <v>502.632</v>
      </c>
      <c r="R47" s="31">
        <v>505</v>
      </c>
    </row>
    <row r="48" spans="1:18" ht="18" customHeight="1">
      <c r="A48" s="58"/>
      <c r="B48" s="30" t="s">
        <v>52</v>
      </c>
      <c r="C48" s="35">
        <v>177</v>
      </c>
      <c r="D48" s="24">
        <f>0.39*100+(C48-100)*0.39*0.8</f>
        <v>63.024</v>
      </c>
      <c r="E48" s="31">
        <f t="shared" si="16"/>
        <v>157.56</v>
      </c>
      <c r="F48" s="31">
        <v>160</v>
      </c>
      <c r="G48" s="31">
        <f t="shared" si="17"/>
        <v>189.072</v>
      </c>
      <c r="H48" s="31">
        <v>190</v>
      </c>
      <c r="I48" s="31">
        <f t="shared" si="18"/>
        <v>315.12</v>
      </c>
      <c r="J48" s="31">
        <v>320</v>
      </c>
      <c r="K48" s="31">
        <f t="shared" si="19"/>
        <v>252.096</v>
      </c>
      <c r="L48" s="31">
        <v>255</v>
      </c>
      <c r="M48" s="31">
        <f t="shared" si="20"/>
        <v>378.144</v>
      </c>
      <c r="N48" s="31">
        <v>380</v>
      </c>
      <c r="O48" s="31">
        <f t="shared" si="21"/>
        <v>378.144</v>
      </c>
      <c r="P48" s="31">
        <v>380</v>
      </c>
      <c r="Q48" s="31">
        <f t="shared" si="22"/>
        <v>567.216</v>
      </c>
      <c r="R48" s="31">
        <v>570</v>
      </c>
    </row>
    <row r="49" spans="1:18" ht="18" customHeight="1">
      <c r="A49" s="58"/>
      <c r="B49" s="30" t="s">
        <v>16</v>
      </c>
      <c r="C49" s="35">
        <v>222</v>
      </c>
      <c r="D49" s="24">
        <f>0.39*100+(C49-100)*0.39*0.8</f>
        <v>77.064</v>
      </c>
      <c r="E49" s="31">
        <f t="shared" si="16"/>
        <v>192.65999999999997</v>
      </c>
      <c r="F49" s="31">
        <v>195</v>
      </c>
      <c r="G49" s="31">
        <f t="shared" si="17"/>
        <v>231.19199999999998</v>
      </c>
      <c r="H49" s="31">
        <v>235</v>
      </c>
      <c r="I49" s="31">
        <f t="shared" si="18"/>
        <v>385.31999999999994</v>
      </c>
      <c r="J49" s="31">
        <v>390</v>
      </c>
      <c r="K49" s="31">
        <f t="shared" si="19"/>
        <v>308.256</v>
      </c>
      <c r="L49" s="31">
        <v>310</v>
      </c>
      <c r="M49" s="31">
        <f t="shared" si="20"/>
        <v>462.38399999999996</v>
      </c>
      <c r="N49" s="31">
        <v>465</v>
      </c>
      <c r="O49" s="31">
        <f t="shared" si="21"/>
        <v>462.38399999999996</v>
      </c>
      <c r="P49" s="31">
        <v>465</v>
      </c>
      <c r="Q49" s="31">
        <f t="shared" si="22"/>
        <v>693.5759999999999</v>
      </c>
      <c r="R49" s="31">
        <v>695</v>
      </c>
    </row>
    <row r="50" spans="1:18" ht="22.5" customHeight="1">
      <c r="A50" s="58"/>
      <c r="B50" s="30" t="s">
        <v>1</v>
      </c>
      <c r="C50" s="35">
        <v>228</v>
      </c>
      <c r="D50" s="24">
        <f>0.39*100+(C50-100)*0.39*0.8</f>
        <v>78.936</v>
      </c>
      <c r="E50" s="31">
        <f t="shared" si="16"/>
        <v>197.34000000000003</v>
      </c>
      <c r="F50" s="31">
        <v>200</v>
      </c>
      <c r="G50" s="31">
        <f t="shared" si="17"/>
        <v>236.80800000000002</v>
      </c>
      <c r="H50" s="31">
        <v>240</v>
      </c>
      <c r="I50" s="31">
        <f t="shared" si="18"/>
        <v>394.68000000000006</v>
      </c>
      <c r="J50" s="31">
        <v>395</v>
      </c>
      <c r="K50" s="31">
        <f t="shared" si="19"/>
        <v>315.744</v>
      </c>
      <c r="L50" s="31">
        <v>320</v>
      </c>
      <c r="M50" s="31">
        <f t="shared" si="20"/>
        <v>473.61600000000004</v>
      </c>
      <c r="N50" s="31">
        <v>475</v>
      </c>
      <c r="O50" s="31">
        <f t="shared" si="21"/>
        <v>473.61600000000004</v>
      </c>
      <c r="P50" s="31">
        <v>475</v>
      </c>
      <c r="Q50" s="31">
        <f t="shared" si="22"/>
        <v>710.4240000000001</v>
      </c>
      <c r="R50" s="31">
        <v>715</v>
      </c>
    </row>
    <row r="51" spans="1:18" ht="18" customHeight="1">
      <c r="A51" s="58"/>
      <c r="B51" s="30" t="s">
        <v>54</v>
      </c>
      <c r="C51" s="35">
        <v>323</v>
      </c>
      <c r="D51" s="24">
        <f>0.39*100+0.39*150*0.8+(C51-250)*0.39*0.75</f>
        <v>107.15250000000002</v>
      </c>
      <c r="E51" s="31">
        <f t="shared" si="16"/>
        <v>267.88125</v>
      </c>
      <c r="F51" s="31">
        <v>270</v>
      </c>
      <c r="G51" s="31">
        <f t="shared" si="17"/>
        <v>321.45750000000004</v>
      </c>
      <c r="H51" s="31">
        <v>325</v>
      </c>
      <c r="I51" s="31">
        <f t="shared" si="18"/>
        <v>535.7625</v>
      </c>
      <c r="J51" s="31">
        <v>540</v>
      </c>
      <c r="K51" s="31">
        <f t="shared" si="19"/>
        <v>428.61000000000007</v>
      </c>
      <c r="L51" s="31">
        <v>430</v>
      </c>
      <c r="M51" s="31">
        <f t="shared" si="20"/>
        <v>642.9150000000001</v>
      </c>
      <c r="N51" s="31">
        <v>645</v>
      </c>
      <c r="O51" s="31">
        <f t="shared" si="21"/>
        <v>642.9150000000001</v>
      </c>
      <c r="P51" s="31">
        <v>645</v>
      </c>
      <c r="Q51" s="31">
        <f t="shared" si="22"/>
        <v>964.3725000000002</v>
      </c>
      <c r="R51" s="31">
        <v>965</v>
      </c>
    </row>
    <row r="52" spans="1:18" ht="18" customHeight="1">
      <c r="A52" s="58"/>
      <c r="B52" s="30" t="s">
        <v>23</v>
      </c>
      <c r="C52" s="35">
        <v>344</v>
      </c>
      <c r="D52" s="24">
        <f>0.39*100+0.39*150*0.8+(C52-250)*0.39*0.75</f>
        <v>113.29500000000002</v>
      </c>
      <c r="E52" s="31">
        <f t="shared" si="16"/>
        <v>283.23750000000007</v>
      </c>
      <c r="F52" s="31">
        <v>285</v>
      </c>
      <c r="G52" s="31">
        <f t="shared" si="17"/>
        <v>339.88500000000005</v>
      </c>
      <c r="H52" s="31">
        <v>340</v>
      </c>
      <c r="I52" s="31">
        <f t="shared" si="18"/>
        <v>566.4750000000001</v>
      </c>
      <c r="J52" s="31">
        <v>570</v>
      </c>
      <c r="K52" s="31">
        <f t="shared" si="19"/>
        <v>453.18000000000006</v>
      </c>
      <c r="L52" s="31">
        <v>455</v>
      </c>
      <c r="M52" s="31">
        <f t="shared" si="20"/>
        <v>679.7700000000001</v>
      </c>
      <c r="N52" s="31">
        <v>680</v>
      </c>
      <c r="O52" s="31">
        <f t="shared" si="21"/>
        <v>679.7700000000001</v>
      </c>
      <c r="P52" s="31">
        <v>680</v>
      </c>
      <c r="Q52" s="31">
        <f t="shared" si="22"/>
        <v>1019.6550000000002</v>
      </c>
      <c r="R52" s="31">
        <v>1020</v>
      </c>
    </row>
    <row r="53" spans="1:18" ht="15.75" customHeight="1">
      <c r="A53" s="58"/>
      <c r="B53" s="30" t="s">
        <v>62</v>
      </c>
      <c r="C53" s="35">
        <v>407</v>
      </c>
      <c r="D53" s="24">
        <f>0.39*100+0.39*150*0.8+0.39*150*0.75+(C53-400)*0.39*0.7</f>
        <v>131.586</v>
      </c>
      <c r="E53" s="31">
        <f t="shared" si="16"/>
        <v>328.96500000000003</v>
      </c>
      <c r="F53" s="31">
        <v>330</v>
      </c>
      <c r="G53" s="31">
        <f t="shared" si="17"/>
        <v>394.75800000000004</v>
      </c>
      <c r="H53" s="31">
        <v>395</v>
      </c>
      <c r="I53" s="31">
        <f t="shared" si="18"/>
        <v>657.9300000000001</v>
      </c>
      <c r="J53" s="31">
        <v>660</v>
      </c>
      <c r="K53" s="31">
        <f t="shared" si="19"/>
        <v>526.344</v>
      </c>
      <c r="L53" s="31">
        <v>530</v>
      </c>
      <c r="M53" s="31">
        <f t="shared" si="20"/>
        <v>789.5160000000001</v>
      </c>
      <c r="N53" s="31">
        <v>790</v>
      </c>
      <c r="O53" s="31">
        <f t="shared" si="21"/>
        <v>789.5160000000001</v>
      </c>
      <c r="P53" s="31">
        <v>790</v>
      </c>
      <c r="Q53" s="31">
        <f t="shared" si="22"/>
        <v>1184.2740000000001</v>
      </c>
      <c r="R53" s="31">
        <v>1185</v>
      </c>
    </row>
    <row r="54" spans="1:18" ht="24.75" customHeight="1">
      <c r="A54" s="58"/>
      <c r="B54" s="30" t="s">
        <v>74</v>
      </c>
      <c r="C54" s="35">
        <v>441</v>
      </c>
      <c r="D54" s="24">
        <f>0.39*100+0.39*150*0.8+0.39*150*0.75+(C54-400)*0.39*0.7</f>
        <v>140.86800000000002</v>
      </c>
      <c r="E54" s="31">
        <f t="shared" si="16"/>
        <v>352.1700000000001</v>
      </c>
      <c r="F54" s="31">
        <v>355</v>
      </c>
      <c r="G54" s="31">
        <f t="shared" si="17"/>
        <v>422.60400000000004</v>
      </c>
      <c r="H54" s="31">
        <v>425</v>
      </c>
      <c r="I54" s="31">
        <f t="shared" si="18"/>
        <v>704.3400000000001</v>
      </c>
      <c r="J54" s="31">
        <v>705</v>
      </c>
      <c r="K54" s="31">
        <f t="shared" si="19"/>
        <v>563.4720000000001</v>
      </c>
      <c r="L54" s="31">
        <v>565</v>
      </c>
      <c r="M54" s="31">
        <f t="shared" si="20"/>
        <v>845.2080000000001</v>
      </c>
      <c r="N54" s="31">
        <v>850</v>
      </c>
      <c r="O54" s="31">
        <f t="shared" si="21"/>
        <v>845.2080000000001</v>
      </c>
      <c r="P54" s="31">
        <v>850</v>
      </c>
      <c r="Q54" s="31">
        <f t="shared" si="22"/>
        <v>1267.8120000000001</v>
      </c>
      <c r="R54" s="31">
        <v>1270</v>
      </c>
    </row>
    <row r="55" spans="1:18" ht="18" customHeight="1">
      <c r="A55" s="57" t="s">
        <v>44</v>
      </c>
      <c r="B55" s="30" t="s">
        <v>3</v>
      </c>
      <c r="C55" s="35">
        <v>25</v>
      </c>
      <c r="D55" s="31">
        <f>0.39*C55</f>
        <v>9.75</v>
      </c>
      <c r="E55" s="31">
        <f t="shared" si="16"/>
        <v>24.375</v>
      </c>
      <c r="F55" s="31">
        <v>45</v>
      </c>
      <c r="G55" s="31">
        <f t="shared" si="17"/>
        <v>29.25</v>
      </c>
      <c r="H55" s="31">
        <v>50</v>
      </c>
      <c r="I55" s="31">
        <f t="shared" si="18"/>
        <v>48.75</v>
      </c>
      <c r="J55" s="31">
        <v>100</v>
      </c>
      <c r="K55" s="31">
        <f t="shared" si="19"/>
        <v>39</v>
      </c>
      <c r="L55" s="31">
        <v>90</v>
      </c>
      <c r="M55" s="31">
        <f t="shared" si="20"/>
        <v>58.5</v>
      </c>
      <c r="N55" s="31">
        <v>110</v>
      </c>
      <c r="O55" s="31">
        <f t="shared" si="21"/>
        <v>58.5</v>
      </c>
      <c r="P55" s="31">
        <v>110</v>
      </c>
      <c r="Q55" s="31">
        <f t="shared" si="22"/>
        <v>87.75</v>
      </c>
      <c r="R55" s="31">
        <v>130</v>
      </c>
    </row>
    <row r="56" spans="1:18" ht="18" customHeight="1">
      <c r="A56" s="58"/>
      <c r="B56" s="30" t="s">
        <v>10</v>
      </c>
      <c r="C56" s="31">
        <v>34</v>
      </c>
      <c r="D56" s="31">
        <f>0.39*C56</f>
        <v>13.26</v>
      </c>
      <c r="E56" s="31">
        <f t="shared" si="16"/>
        <v>33.15</v>
      </c>
      <c r="F56" s="31">
        <v>45</v>
      </c>
      <c r="G56" s="31">
        <f t="shared" si="17"/>
        <v>39.78</v>
      </c>
      <c r="H56" s="31">
        <v>50</v>
      </c>
      <c r="I56" s="31">
        <f t="shared" si="18"/>
        <v>66.3</v>
      </c>
      <c r="J56" s="31">
        <v>100</v>
      </c>
      <c r="K56" s="31">
        <f t="shared" si="19"/>
        <v>53.04</v>
      </c>
      <c r="L56" s="31">
        <v>90</v>
      </c>
      <c r="M56" s="31">
        <f t="shared" si="20"/>
        <v>79.56</v>
      </c>
      <c r="N56" s="31">
        <v>110</v>
      </c>
      <c r="O56" s="31">
        <f t="shared" si="21"/>
        <v>79.56</v>
      </c>
      <c r="P56" s="31">
        <v>110</v>
      </c>
      <c r="Q56" s="31">
        <f t="shared" si="22"/>
        <v>119.34</v>
      </c>
      <c r="R56" s="31">
        <v>130</v>
      </c>
    </row>
    <row r="57" spans="1:18" ht="18" customHeight="1">
      <c r="A57" s="58"/>
      <c r="B57" s="30" t="s">
        <v>64</v>
      </c>
      <c r="C57" s="31">
        <v>49</v>
      </c>
      <c r="D57" s="31">
        <f>0.39*C57</f>
        <v>19.11</v>
      </c>
      <c r="E57" s="31">
        <f t="shared" si="16"/>
        <v>47.775</v>
      </c>
      <c r="F57" s="31">
        <v>50</v>
      </c>
      <c r="G57" s="31">
        <f t="shared" si="17"/>
        <v>57.33</v>
      </c>
      <c r="H57" s="31">
        <v>60</v>
      </c>
      <c r="I57" s="31">
        <f t="shared" si="18"/>
        <v>95.55</v>
      </c>
      <c r="J57" s="31">
        <v>100</v>
      </c>
      <c r="K57" s="31">
        <f t="shared" si="19"/>
        <v>76.44</v>
      </c>
      <c r="L57" s="31">
        <v>90</v>
      </c>
      <c r="M57" s="31">
        <f t="shared" si="20"/>
        <v>114.66</v>
      </c>
      <c r="N57" s="31">
        <v>115</v>
      </c>
      <c r="O57" s="31">
        <f t="shared" si="21"/>
        <v>114.66</v>
      </c>
      <c r="P57" s="31">
        <v>115</v>
      </c>
      <c r="Q57" s="31">
        <f t="shared" si="22"/>
        <v>171.99</v>
      </c>
      <c r="R57" s="31">
        <v>175</v>
      </c>
    </row>
    <row r="58" spans="1:18" ht="18" customHeight="1">
      <c r="A58" s="58"/>
      <c r="B58" s="30" t="s">
        <v>78</v>
      </c>
      <c r="C58" s="31">
        <v>68</v>
      </c>
      <c r="D58" s="31">
        <f>0.39*C58</f>
        <v>26.52</v>
      </c>
      <c r="E58" s="31">
        <f t="shared" si="16"/>
        <v>66.3</v>
      </c>
      <c r="F58" s="31">
        <v>70</v>
      </c>
      <c r="G58" s="31">
        <f t="shared" si="17"/>
        <v>79.56</v>
      </c>
      <c r="H58" s="31">
        <v>80</v>
      </c>
      <c r="I58" s="31">
        <f t="shared" si="18"/>
        <v>132.6</v>
      </c>
      <c r="J58" s="31">
        <v>135</v>
      </c>
      <c r="K58" s="31">
        <f t="shared" si="19"/>
        <v>106.08</v>
      </c>
      <c r="L58" s="31">
        <v>110</v>
      </c>
      <c r="M58" s="31">
        <f t="shared" si="20"/>
        <v>159.12</v>
      </c>
      <c r="N58" s="31">
        <v>160</v>
      </c>
      <c r="O58" s="31">
        <f t="shared" si="21"/>
        <v>159.12</v>
      </c>
      <c r="P58" s="31">
        <v>160</v>
      </c>
      <c r="Q58" s="31">
        <f t="shared" si="22"/>
        <v>238.68</v>
      </c>
      <c r="R58" s="31">
        <v>240</v>
      </c>
    </row>
    <row r="59" spans="1:18" ht="18" customHeight="1">
      <c r="A59" s="58"/>
      <c r="B59" s="30" t="s">
        <v>28</v>
      </c>
      <c r="C59" s="31">
        <v>111</v>
      </c>
      <c r="D59" s="24">
        <f>0.39*100+(C59-100)*0.39*0.8</f>
        <v>42.432</v>
      </c>
      <c r="E59" s="31">
        <f t="shared" si="16"/>
        <v>106.08000000000001</v>
      </c>
      <c r="F59" s="31">
        <v>110</v>
      </c>
      <c r="G59" s="31">
        <f t="shared" si="17"/>
        <v>127.296</v>
      </c>
      <c r="H59" s="31">
        <v>130</v>
      </c>
      <c r="I59" s="31">
        <f t="shared" si="18"/>
        <v>212.16000000000003</v>
      </c>
      <c r="J59" s="31">
        <v>215</v>
      </c>
      <c r="K59" s="31">
        <f t="shared" si="19"/>
        <v>169.728</v>
      </c>
      <c r="L59" s="31">
        <v>170</v>
      </c>
      <c r="M59" s="31">
        <f t="shared" si="20"/>
        <v>254.592</v>
      </c>
      <c r="N59" s="31">
        <v>255</v>
      </c>
      <c r="O59" s="31">
        <f t="shared" si="21"/>
        <v>254.592</v>
      </c>
      <c r="P59" s="31">
        <v>255</v>
      </c>
      <c r="Q59" s="31">
        <f t="shared" si="22"/>
        <v>381.88800000000003</v>
      </c>
      <c r="R59" s="31">
        <v>385</v>
      </c>
    </row>
    <row r="60" spans="1:18" ht="18" customHeight="1">
      <c r="A60" s="58"/>
      <c r="B60" s="30" t="s">
        <v>8</v>
      </c>
      <c r="C60" s="31">
        <v>143</v>
      </c>
      <c r="D60" s="24">
        <f>0.39*100+(C60-100)*0.39*0.8</f>
        <v>52.416</v>
      </c>
      <c r="E60" s="31">
        <f t="shared" si="16"/>
        <v>131.04</v>
      </c>
      <c r="F60" s="31">
        <v>135</v>
      </c>
      <c r="G60" s="31">
        <f t="shared" si="17"/>
        <v>157.248</v>
      </c>
      <c r="H60" s="31">
        <v>160</v>
      </c>
      <c r="I60" s="31">
        <f t="shared" si="18"/>
        <v>262.08</v>
      </c>
      <c r="J60" s="31">
        <v>265</v>
      </c>
      <c r="K60" s="31">
        <f t="shared" si="19"/>
        <v>209.664</v>
      </c>
      <c r="L60" s="31">
        <v>210</v>
      </c>
      <c r="M60" s="31">
        <f t="shared" si="20"/>
        <v>314.496</v>
      </c>
      <c r="N60" s="31">
        <v>315</v>
      </c>
      <c r="O60" s="31">
        <f t="shared" si="21"/>
        <v>314.496</v>
      </c>
      <c r="P60" s="31">
        <v>315</v>
      </c>
      <c r="Q60" s="31">
        <f t="shared" si="22"/>
        <v>471.74399999999997</v>
      </c>
      <c r="R60" s="31">
        <v>475</v>
      </c>
    </row>
    <row r="61" spans="1:18" ht="18" customHeight="1">
      <c r="A61" s="58"/>
      <c r="B61" s="30" t="s">
        <v>52</v>
      </c>
      <c r="C61" s="31">
        <v>166</v>
      </c>
      <c r="D61" s="24">
        <f>0.39*100+(C61-100)*0.39*0.8</f>
        <v>59.592</v>
      </c>
      <c r="E61" s="31">
        <f t="shared" si="16"/>
        <v>148.98</v>
      </c>
      <c r="F61" s="31">
        <v>150</v>
      </c>
      <c r="G61" s="31">
        <f t="shared" si="17"/>
        <v>178.776</v>
      </c>
      <c r="H61" s="31">
        <v>180</v>
      </c>
      <c r="I61" s="31">
        <f t="shared" si="18"/>
        <v>297.96</v>
      </c>
      <c r="J61" s="31">
        <v>300</v>
      </c>
      <c r="K61" s="31">
        <f t="shared" si="19"/>
        <v>238.368</v>
      </c>
      <c r="L61" s="31">
        <v>240</v>
      </c>
      <c r="M61" s="31">
        <f t="shared" si="20"/>
        <v>357.552</v>
      </c>
      <c r="N61" s="31">
        <v>360</v>
      </c>
      <c r="O61" s="31">
        <f t="shared" si="21"/>
        <v>357.552</v>
      </c>
      <c r="P61" s="31">
        <v>360</v>
      </c>
      <c r="Q61" s="31">
        <f t="shared" si="22"/>
        <v>536.328</v>
      </c>
      <c r="R61" s="31">
        <v>540</v>
      </c>
    </row>
    <row r="62" spans="1:18" ht="18" customHeight="1">
      <c r="A62" s="58"/>
      <c r="B62" s="30" t="s">
        <v>16</v>
      </c>
      <c r="C62" s="31">
        <v>211</v>
      </c>
      <c r="D62" s="24">
        <f>0.39*100+(C62-100)*0.39*0.8</f>
        <v>73.632</v>
      </c>
      <c r="E62" s="31">
        <f t="shared" si="16"/>
        <v>184.08</v>
      </c>
      <c r="F62" s="31">
        <v>185</v>
      </c>
      <c r="G62" s="31">
        <f t="shared" si="17"/>
        <v>220.89600000000002</v>
      </c>
      <c r="H62" s="31">
        <v>225</v>
      </c>
      <c r="I62" s="31">
        <f t="shared" si="18"/>
        <v>368.16</v>
      </c>
      <c r="J62" s="31">
        <v>370</v>
      </c>
      <c r="K62" s="31">
        <f t="shared" si="19"/>
        <v>294.528</v>
      </c>
      <c r="L62" s="31">
        <v>295</v>
      </c>
      <c r="M62" s="31">
        <f t="shared" si="20"/>
        <v>441.79200000000003</v>
      </c>
      <c r="N62" s="31">
        <v>445</v>
      </c>
      <c r="O62" s="31">
        <f t="shared" si="21"/>
        <v>441.79200000000003</v>
      </c>
      <c r="P62" s="31">
        <v>445</v>
      </c>
      <c r="Q62" s="31">
        <f t="shared" si="22"/>
        <v>662.6880000000001</v>
      </c>
      <c r="R62" s="31">
        <v>665</v>
      </c>
    </row>
    <row r="63" spans="1:18" ht="18" customHeight="1">
      <c r="A63" s="58"/>
      <c r="B63" s="30" t="s">
        <v>1</v>
      </c>
      <c r="C63" s="31">
        <v>217</v>
      </c>
      <c r="D63" s="24">
        <f>0.39*100+(C63-100)*0.39*0.8</f>
        <v>75.504</v>
      </c>
      <c r="E63" s="31">
        <f t="shared" si="16"/>
        <v>188.76000000000002</v>
      </c>
      <c r="F63" s="31">
        <v>190</v>
      </c>
      <c r="G63" s="31">
        <f t="shared" si="17"/>
        <v>226.512</v>
      </c>
      <c r="H63" s="31">
        <v>230</v>
      </c>
      <c r="I63" s="31">
        <f t="shared" si="18"/>
        <v>377.52000000000004</v>
      </c>
      <c r="J63" s="31">
        <v>380</v>
      </c>
      <c r="K63" s="31">
        <f t="shared" si="19"/>
        <v>302.016</v>
      </c>
      <c r="L63" s="31">
        <v>305</v>
      </c>
      <c r="M63" s="31">
        <f t="shared" si="20"/>
        <v>453.024</v>
      </c>
      <c r="N63" s="31">
        <v>455</v>
      </c>
      <c r="O63" s="31">
        <f t="shared" si="21"/>
        <v>453.024</v>
      </c>
      <c r="P63" s="31">
        <v>455</v>
      </c>
      <c r="Q63" s="31">
        <f t="shared" si="22"/>
        <v>679.5360000000001</v>
      </c>
      <c r="R63" s="31">
        <v>680</v>
      </c>
    </row>
    <row r="64" spans="1:18" ht="18" customHeight="1">
      <c r="A64" s="58"/>
      <c r="B64" s="30" t="s">
        <v>54</v>
      </c>
      <c r="C64" s="31">
        <v>312</v>
      </c>
      <c r="D64" s="24">
        <f>0.39*100+0.39*150*0.8+(C64-250)*0.39*0.75</f>
        <v>103.935</v>
      </c>
      <c r="E64" s="31">
        <f t="shared" si="16"/>
        <v>259.8375</v>
      </c>
      <c r="F64" s="31">
        <v>260</v>
      </c>
      <c r="G64" s="31">
        <f aca="true" t="shared" si="23" ref="G64:G107">D64*3</f>
        <v>311.805</v>
      </c>
      <c r="H64" s="31">
        <v>315</v>
      </c>
      <c r="I64" s="31">
        <f aca="true" t="shared" si="24" ref="I64:I107">D64*5</f>
        <v>519.675</v>
      </c>
      <c r="J64" s="31">
        <v>520</v>
      </c>
      <c r="K64" s="31">
        <f aca="true" t="shared" si="25" ref="K64:K107">D64*4</f>
        <v>415.74</v>
      </c>
      <c r="L64" s="31">
        <v>420</v>
      </c>
      <c r="M64" s="31">
        <f aca="true" t="shared" si="26" ref="M64:M107">D64*6</f>
        <v>623.61</v>
      </c>
      <c r="N64" s="31">
        <v>625</v>
      </c>
      <c r="O64" s="31">
        <f aca="true" t="shared" si="27" ref="O64:O107">D64*6</f>
        <v>623.61</v>
      </c>
      <c r="P64" s="31">
        <v>625</v>
      </c>
      <c r="Q64" s="31">
        <f aca="true" t="shared" si="28" ref="Q64:Q107">D64*9</f>
        <v>935.415</v>
      </c>
      <c r="R64" s="31">
        <v>940</v>
      </c>
    </row>
    <row r="65" spans="1:18" ht="18" customHeight="1">
      <c r="A65" s="58"/>
      <c r="B65" s="30" t="s">
        <v>23</v>
      </c>
      <c r="C65" s="31">
        <v>333</v>
      </c>
      <c r="D65" s="24">
        <f>0.39*100+0.39*150*0.8+(C65-250)*0.39*0.75</f>
        <v>110.07750000000001</v>
      </c>
      <c r="E65" s="31">
        <f t="shared" si="16"/>
        <v>275.19375</v>
      </c>
      <c r="F65" s="31">
        <v>280</v>
      </c>
      <c r="G65" s="31">
        <f t="shared" si="23"/>
        <v>330.2325000000001</v>
      </c>
      <c r="H65" s="31">
        <v>335</v>
      </c>
      <c r="I65" s="31">
        <f t="shared" si="24"/>
        <v>550.3875</v>
      </c>
      <c r="J65" s="31">
        <v>555</v>
      </c>
      <c r="K65" s="31">
        <f t="shared" si="25"/>
        <v>440.31000000000006</v>
      </c>
      <c r="L65" s="31">
        <v>445</v>
      </c>
      <c r="M65" s="31">
        <f t="shared" si="26"/>
        <v>660.4650000000001</v>
      </c>
      <c r="N65" s="31">
        <v>665</v>
      </c>
      <c r="O65" s="31">
        <f t="shared" si="27"/>
        <v>660.4650000000001</v>
      </c>
      <c r="P65" s="31">
        <v>665</v>
      </c>
      <c r="Q65" s="31">
        <f t="shared" si="28"/>
        <v>990.6975000000001</v>
      </c>
      <c r="R65" s="31">
        <v>995</v>
      </c>
    </row>
    <row r="66" spans="1:18" ht="18" customHeight="1">
      <c r="A66" s="58"/>
      <c r="B66" s="30" t="s">
        <v>62</v>
      </c>
      <c r="C66" s="31">
        <v>396</v>
      </c>
      <c r="D66" s="24">
        <f>0.39*100+0.39*150*0.8+(C66-250)*0.39*0.75</f>
        <v>128.50500000000002</v>
      </c>
      <c r="E66" s="31">
        <f t="shared" si="16"/>
        <v>321.26250000000005</v>
      </c>
      <c r="F66" s="31">
        <v>325</v>
      </c>
      <c r="G66" s="31">
        <f t="shared" si="23"/>
        <v>385.5150000000001</v>
      </c>
      <c r="H66" s="31">
        <v>390</v>
      </c>
      <c r="I66" s="31">
        <f t="shared" si="24"/>
        <v>642.5250000000001</v>
      </c>
      <c r="J66" s="31">
        <v>645</v>
      </c>
      <c r="K66" s="31">
        <f t="shared" si="25"/>
        <v>514.0200000000001</v>
      </c>
      <c r="L66" s="31">
        <v>515</v>
      </c>
      <c r="M66" s="31">
        <f t="shared" si="26"/>
        <v>771.0300000000002</v>
      </c>
      <c r="N66" s="31">
        <v>775</v>
      </c>
      <c r="O66" s="31">
        <f t="shared" si="27"/>
        <v>771.0300000000002</v>
      </c>
      <c r="P66" s="31">
        <v>775</v>
      </c>
      <c r="Q66" s="31">
        <f t="shared" si="28"/>
        <v>1156.5450000000003</v>
      </c>
      <c r="R66" s="31">
        <v>1160</v>
      </c>
    </row>
    <row r="67" spans="1:18" ht="18" customHeight="1">
      <c r="A67" s="58"/>
      <c r="B67" s="30" t="s">
        <v>74</v>
      </c>
      <c r="C67" s="31">
        <v>430</v>
      </c>
      <c r="D67" s="24">
        <f>0.39*100+0.39*150*0.8+0.39*150*0.75+(C67-400)*0.39*0.7</f>
        <v>137.865</v>
      </c>
      <c r="E67" s="31">
        <f t="shared" si="16"/>
        <v>344.6625</v>
      </c>
      <c r="F67" s="31">
        <v>345</v>
      </c>
      <c r="G67" s="31">
        <f t="shared" si="23"/>
        <v>413.595</v>
      </c>
      <c r="H67" s="31">
        <v>415</v>
      </c>
      <c r="I67" s="31">
        <f t="shared" si="24"/>
        <v>689.325</v>
      </c>
      <c r="J67" s="31">
        <v>690</v>
      </c>
      <c r="K67" s="31">
        <f t="shared" si="25"/>
        <v>551.46</v>
      </c>
      <c r="L67" s="31">
        <v>555</v>
      </c>
      <c r="M67" s="31">
        <f t="shared" si="26"/>
        <v>827.19</v>
      </c>
      <c r="N67" s="31">
        <v>830</v>
      </c>
      <c r="O67" s="31">
        <f t="shared" si="27"/>
        <v>827.19</v>
      </c>
      <c r="P67" s="31">
        <v>830</v>
      </c>
      <c r="Q67" s="31">
        <f t="shared" si="28"/>
        <v>1240.785</v>
      </c>
      <c r="R67" s="31">
        <v>1245</v>
      </c>
    </row>
    <row r="68" spans="1:18" ht="18" customHeight="1">
      <c r="A68" s="66" t="s">
        <v>3</v>
      </c>
      <c r="B68" s="30" t="s">
        <v>10</v>
      </c>
      <c r="C68" s="31">
        <v>12</v>
      </c>
      <c r="D68" s="31">
        <f>0.39*C68</f>
        <v>4.68</v>
      </c>
      <c r="E68" s="31">
        <f t="shared" si="16"/>
        <v>11.7</v>
      </c>
      <c r="F68" s="31">
        <v>45</v>
      </c>
      <c r="G68" s="31">
        <f t="shared" si="23"/>
        <v>14.04</v>
      </c>
      <c r="H68" s="31">
        <v>50</v>
      </c>
      <c r="I68" s="31">
        <f t="shared" si="24"/>
        <v>23.4</v>
      </c>
      <c r="J68" s="31">
        <v>100</v>
      </c>
      <c r="K68" s="31">
        <f t="shared" si="25"/>
        <v>18.72</v>
      </c>
      <c r="L68" s="31">
        <v>90</v>
      </c>
      <c r="M68" s="31">
        <f t="shared" si="26"/>
        <v>28.08</v>
      </c>
      <c r="N68" s="31">
        <v>110</v>
      </c>
      <c r="O68" s="31">
        <f t="shared" si="27"/>
        <v>28.08</v>
      </c>
      <c r="P68" s="31">
        <v>110</v>
      </c>
      <c r="Q68" s="31">
        <f t="shared" si="28"/>
        <v>42.12</v>
      </c>
      <c r="R68" s="31">
        <v>130</v>
      </c>
    </row>
    <row r="69" spans="1:18" ht="18" customHeight="1">
      <c r="A69" s="67"/>
      <c r="B69" s="30" t="s">
        <v>64</v>
      </c>
      <c r="C69" s="31">
        <v>26</v>
      </c>
      <c r="D69" s="31">
        <f>0.39*C69</f>
        <v>10.14</v>
      </c>
      <c r="E69" s="31">
        <f t="shared" si="16"/>
        <v>25.35</v>
      </c>
      <c r="F69" s="31">
        <v>45</v>
      </c>
      <c r="G69" s="31">
        <f t="shared" si="23"/>
        <v>30.42</v>
      </c>
      <c r="H69" s="31">
        <v>50</v>
      </c>
      <c r="I69" s="31">
        <f t="shared" si="24"/>
        <v>50.7</v>
      </c>
      <c r="J69" s="31">
        <v>100</v>
      </c>
      <c r="K69" s="31">
        <f t="shared" si="25"/>
        <v>40.56</v>
      </c>
      <c r="L69" s="31">
        <v>90</v>
      </c>
      <c r="M69" s="31">
        <f t="shared" si="26"/>
        <v>60.84</v>
      </c>
      <c r="N69" s="31">
        <v>110</v>
      </c>
      <c r="O69" s="31">
        <f t="shared" si="27"/>
        <v>60.84</v>
      </c>
      <c r="P69" s="31">
        <v>110</v>
      </c>
      <c r="Q69" s="31">
        <f t="shared" si="28"/>
        <v>91.26</v>
      </c>
      <c r="R69" s="31">
        <v>130</v>
      </c>
    </row>
    <row r="70" spans="1:18" ht="18" customHeight="1">
      <c r="A70" s="67"/>
      <c r="B70" s="30" t="s">
        <v>78</v>
      </c>
      <c r="C70" s="31">
        <v>44</v>
      </c>
      <c r="D70" s="31">
        <f>0.39*C70</f>
        <v>17.16</v>
      </c>
      <c r="E70" s="31">
        <f t="shared" si="16"/>
        <v>42.9</v>
      </c>
      <c r="F70" s="31">
        <v>45</v>
      </c>
      <c r="G70" s="31">
        <f t="shared" si="23"/>
        <v>51.480000000000004</v>
      </c>
      <c r="H70" s="31">
        <v>55</v>
      </c>
      <c r="I70" s="31">
        <f t="shared" si="24"/>
        <v>85.8</v>
      </c>
      <c r="J70" s="31">
        <v>100</v>
      </c>
      <c r="K70" s="31">
        <f t="shared" si="25"/>
        <v>68.64</v>
      </c>
      <c r="L70" s="31">
        <v>90</v>
      </c>
      <c r="M70" s="31">
        <f t="shared" si="26"/>
        <v>102.96000000000001</v>
      </c>
      <c r="N70" s="31">
        <v>110</v>
      </c>
      <c r="O70" s="31">
        <f t="shared" si="27"/>
        <v>102.96000000000001</v>
      </c>
      <c r="P70" s="31">
        <v>110</v>
      </c>
      <c r="Q70" s="31">
        <f t="shared" si="28"/>
        <v>154.44</v>
      </c>
      <c r="R70" s="31">
        <v>155</v>
      </c>
    </row>
    <row r="71" spans="1:18" ht="18" customHeight="1">
      <c r="A71" s="67"/>
      <c r="B71" s="30" t="s">
        <v>28</v>
      </c>
      <c r="C71" s="31">
        <v>89</v>
      </c>
      <c r="D71" s="31">
        <f>0.39*C71</f>
        <v>34.71</v>
      </c>
      <c r="E71" s="31">
        <f t="shared" si="16"/>
        <v>86.775</v>
      </c>
      <c r="F71" s="31">
        <v>90</v>
      </c>
      <c r="G71" s="31">
        <f t="shared" si="23"/>
        <v>104.13</v>
      </c>
      <c r="H71" s="31">
        <v>105</v>
      </c>
      <c r="I71" s="31">
        <f t="shared" si="24"/>
        <v>173.55</v>
      </c>
      <c r="J71" s="31">
        <v>175</v>
      </c>
      <c r="K71" s="31">
        <f t="shared" si="25"/>
        <v>138.84</v>
      </c>
      <c r="L71" s="31">
        <v>140</v>
      </c>
      <c r="M71" s="31">
        <f t="shared" si="26"/>
        <v>208.26</v>
      </c>
      <c r="N71" s="31">
        <v>210</v>
      </c>
      <c r="O71" s="31">
        <f t="shared" si="27"/>
        <v>208.26</v>
      </c>
      <c r="P71" s="31">
        <v>210</v>
      </c>
      <c r="Q71" s="31">
        <f t="shared" si="28"/>
        <v>312.39</v>
      </c>
      <c r="R71" s="31">
        <v>315</v>
      </c>
    </row>
    <row r="72" spans="1:18" ht="18" customHeight="1">
      <c r="A72" s="67"/>
      <c r="B72" s="30" t="s">
        <v>8</v>
      </c>
      <c r="C72" s="31">
        <v>120</v>
      </c>
      <c r="D72" s="24">
        <f>0.39*100+(C72-100)*0.39*0.8</f>
        <v>45.24</v>
      </c>
      <c r="E72" s="31">
        <f t="shared" si="16"/>
        <v>113.10000000000001</v>
      </c>
      <c r="F72" s="31">
        <v>115</v>
      </c>
      <c r="G72" s="31">
        <f t="shared" si="23"/>
        <v>135.72</v>
      </c>
      <c r="H72" s="31">
        <v>140</v>
      </c>
      <c r="I72" s="31">
        <f t="shared" si="24"/>
        <v>226.20000000000002</v>
      </c>
      <c r="J72" s="31">
        <v>230</v>
      </c>
      <c r="K72" s="31">
        <f t="shared" si="25"/>
        <v>180.96</v>
      </c>
      <c r="L72" s="31">
        <v>185</v>
      </c>
      <c r="M72" s="31">
        <f t="shared" si="26"/>
        <v>271.44</v>
      </c>
      <c r="N72" s="31">
        <v>275</v>
      </c>
      <c r="O72" s="31">
        <f t="shared" si="27"/>
        <v>271.44</v>
      </c>
      <c r="P72" s="31">
        <v>275</v>
      </c>
      <c r="Q72" s="31">
        <f t="shared" si="28"/>
        <v>407.16</v>
      </c>
      <c r="R72" s="31">
        <v>410</v>
      </c>
    </row>
    <row r="73" spans="1:18" ht="18" customHeight="1">
      <c r="A73" s="67"/>
      <c r="B73" s="30" t="s">
        <v>52</v>
      </c>
      <c r="C73" s="31">
        <v>143</v>
      </c>
      <c r="D73" s="24">
        <f>0.39*100+(C73-100)*0.39*0.8</f>
        <v>52.416</v>
      </c>
      <c r="E73" s="31">
        <f t="shared" si="16"/>
        <v>131.04</v>
      </c>
      <c r="F73" s="31">
        <v>135</v>
      </c>
      <c r="G73" s="31">
        <f t="shared" si="23"/>
        <v>157.248</v>
      </c>
      <c r="H73" s="31">
        <v>160</v>
      </c>
      <c r="I73" s="31">
        <f t="shared" si="24"/>
        <v>262.08</v>
      </c>
      <c r="J73" s="31">
        <v>265</v>
      </c>
      <c r="K73" s="31">
        <f t="shared" si="25"/>
        <v>209.664</v>
      </c>
      <c r="L73" s="31">
        <v>210</v>
      </c>
      <c r="M73" s="31">
        <f t="shared" si="26"/>
        <v>314.496</v>
      </c>
      <c r="N73" s="31">
        <v>315</v>
      </c>
      <c r="O73" s="31">
        <f t="shared" si="27"/>
        <v>314.496</v>
      </c>
      <c r="P73" s="31">
        <v>315</v>
      </c>
      <c r="Q73" s="31">
        <f t="shared" si="28"/>
        <v>471.74399999999997</v>
      </c>
      <c r="R73" s="31">
        <v>475</v>
      </c>
    </row>
    <row r="74" spans="1:18" ht="18" customHeight="1">
      <c r="A74" s="67"/>
      <c r="B74" s="30" t="s">
        <v>16</v>
      </c>
      <c r="C74" s="31">
        <v>188</v>
      </c>
      <c r="D74" s="24">
        <f>0.39*100+(C74-100)*0.39*0.8</f>
        <v>66.456</v>
      </c>
      <c r="E74" s="31">
        <f t="shared" si="16"/>
        <v>166.14000000000001</v>
      </c>
      <c r="F74" s="31">
        <v>170</v>
      </c>
      <c r="G74" s="31">
        <f t="shared" si="23"/>
        <v>199.368</v>
      </c>
      <c r="H74" s="31">
        <v>200</v>
      </c>
      <c r="I74" s="31">
        <f t="shared" si="24"/>
        <v>332.28000000000003</v>
      </c>
      <c r="J74" s="31">
        <v>335</v>
      </c>
      <c r="K74" s="31">
        <f t="shared" si="25"/>
        <v>265.824</v>
      </c>
      <c r="L74" s="31">
        <v>270</v>
      </c>
      <c r="M74" s="31">
        <f t="shared" si="26"/>
        <v>398.736</v>
      </c>
      <c r="N74" s="31">
        <v>400</v>
      </c>
      <c r="O74" s="31">
        <f t="shared" si="27"/>
        <v>398.736</v>
      </c>
      <c r="P74" s="31">
        <v>400</v>
      </c>
      <c r="Q74" s="31">
        <f t="shared" si="28"/>
        <v>598.104</v>
      </c>
      <c r="R74" s="31">
        <v>600</v>
      </c>
    </row>
    <row r="75" spans="1:18" ht="18" customHeight="1">
      <c r="A75" s="67"/>
      <c r="B75" s="30" t="s">
        <v>1</v>
      </c>
      <c r="C75" s="31">
        <v>194</v>
      </c>
      <c r="D75" s="24">
        <f>0.39*100+(C75-100)*0.39*0.8</f>
        <v>68.328</v>
      </c>
      <c r="E75" s="31">
        <f t="shared" si="16"/>
        <v>170.82</v>
      </c>
      <c r="F75" s="31">
        <v>175</v>
      </c>
      <c r="G75" s="31">
        <f>D75*3</f>
        <v>204.984</v>
      </c>
      <c r="H75" s="31">
        <v>205</v>
      </c>
      <c r="I75" s="31">
        <f>D75*5</f>
        <v>341.64</v>
      </c>
      <c r="J75" s="31">
        <v>345</v>
      </c>
      <c r="K75" s="31">
        <f>D75*4</f>
        <v>273.312</v>
      </c>
      <c r="L75" s="31">
        <v>275</v>
      </c>
      <c r="M75" s="31">
        <f>D75*6</f>
        <v>409.968</v>
      </c>
      <c r="N75" s="31">
        <v>410</v>
      </c>
      <c r="O75" s="31">
        <f>D75*6</f>
        <v>409.968</v>
      </c>
      <c r="P75" s="31">
        <v>410</v>
      </c>
      <c r="Q75" s="31">
        <f>D75*9</f>
        <v>614.952</v>
      </c>
      <c r="R75" s="31">
        <v>615</v>
      </c>
    </row>
    <row r="76" spans="1:18" ht="18" customHeight="1">
      <c r="A76" s="67"/>
      <c r="B76" s="30" t="s">
        <v>54</v>
      </c>
      <c r="C76" s="31">
        <v>289</v>
      </c>
      <c r="D76" s="24">
        <f>0.39*100+0.39*150*0.8+(C76-250)*0.39*0.75</f>
        <v>97.20750000000001</v>
      </c>
      <c r="E76" s="31">
        <f t="shared" si="16"/>
        <v>243.01875</v>
      </c>
      <c r="F76" s="31">
        <v>245</v>
      </c>
      <c r="G76" s="31">
        <f t="shared" si="23"/>
        <v>291.62250000000006</v>
      </c>
      <c r="H76" s="31">
        <v>295</v>
      </c>
      <c r="I76" s="31">
        <f t="shared" si="24"/>
        <v>486.0375</v>
      </c>
      <c r="J76" s="31">
        <v>490</v>
      </c>
      <c r="K76" s="31">
        <f t="shared" si="25"/>
        <v>388.83000000000004</v>
      </c>
      <c r="L76" s="31">
        <v>390</v>
      </c>
      <c r="M76" s="31">
        <f t="shared" si="26"/>
        <v>583.2450000000001</v>
      </c>
      <c r="N76" s="31">
        <v>585</v>
      </c>
      <c r="O76" s="31">
        <f t="shared" si="27"/>
        <v>583.2450000000001</v>
      </c>
      <c r="P76" s="31">
        <v>585</v>
      </c>
      <c r="Q76" s="31">
        <f t="shared" si="28"/>
        <v>874.8675000000001</v>
      </c>
      <c r="R76" s="31">
        <v>875</v>
      </c>
    </row>
    <row r="77" spans="1:18" ht="18" customHeight="1">
      <c r="A77" s="67"/>
      <c r="B77" s="30" t="s">
        <v>23</v>
      </c>
      <c r="C77" s="31">
        <v>310</v>
      </c>
      <c r="D77" s="24">
        <f>0.39*100+0.39*150*0.8+(C77-250)*0.39*0.75</f>
        <v>103.35000000000001</v>
      </c>
      <c r="E77" s="31">
        <f t="shared" si="16"/>
        <v>258.375</v>
      </c>
      <c r="F77" s="31">
        <v>260</v>
      </c>
      <c r="G77" s="31">
        <f t="shared" si="23"/>
        <v>310.05</v>
      </c>
      <c r="H77" s="31">
        <v>315</v>
      </c>
      <c r="I77" s="31">
        <f t="shared" si="24"/>
        <v>516.75</v>
      </c>
      <c r="J77" s="31">
        <v>520</v>
      </c>
      <c r="K77" s="31">
        <f t="shared" si="25"/>
        <v>413.40000000000003</v>
      </c>
      <c r="L77" s="31">
        <v>415</v>
      </c>
      <c r="M77" s="31">
        <f t="shared" si="26"/>
        <v>620.1</v>
      </c>
      <c r="N77" s="31">
        <v>625</v>
      </c>
      <c r="O77" s="31">
        <f t="shared" si="27"/>
        <v>620.1</v>
      </c>
      <c r="P77" s="31">
        <v>625</v>
      </c>
      <c r="Q77" s="31">
        <f t="shared" si="28"/>
        <v>930.1500000000001</v>
      </c>
      <c r="R77" s="31">
        <v>935</v>
      </c>
    </row>
    <row r="78" spans="1:18" ht="18" customHeight="1">
      <c r="A78" s="67"/>
      <c r="B78" s="30" t="s">
        <v>62</v>
      </c>
      <c r="C78" s="31">
        <v>373</v>
      </c>
      <c r="D78" s="24">
        <f>0.39*100+0.39*150*0.8+(C78-250)*0.39*0.75</f>
        <v>121.7775</v>
      </c>
      <c r="E78" s="31">
        <f t="shared" si="16"/>
        <v>304.44375</v>
      </c>
      <c r="F78" s="31">
        <v>305</v>
      </c>
      <c r="G78" s="31">
        <f t="shared" si="23"/>
        <v>365.3325</v>
      </c>
      <c r="H78" s="31">
        <v>370</v>
      </c>
      <c r="I78" s="31">
        <f t="shared" si="24"/>
        <v>608.8875</v>
      </c>
      <c r="J78" s="31">
        <v>610</v>
      </c>
      <c r="K78" s="31">
        <f t="shared" si="25"/>
        <v>487.11</v>
      </c>
      <c r="L78" s="31">
        <v>490</v>
      </c>
      <c r="M78" s="31">
        <f t="shared" si="26"/>
        <v>730.665</v>
      </c>
      <c r="N78" s="31">
        <v>735</v>
      </c>
      <c r="O78" s="31">
        <f t="shared" si="27"/>
        <v>730.665</v>
      </c>
      <c r="P78" s="31">
        <v>735</v>
      </c>
      <c r="Q78" s="31">
        <f t="shared" si="28"/>
        <v>1095.9975</v>
      </c>
      <c r="R78" s="31">
        <v>1100</v>
      </c>
    </row>
    <row r="79" spans="1:18" ht="18" customHeight="1">
      <c r="A79" s="67"/>
      <c r="B79" s="30" t="s">
        <v>74</v>
      </c>
      <c r="C79" s="31">
        <v>407</v>
      </c>
      <c r="D79" s="24">
        <f>0.39*100+0.39*150*0.8+0.39*150*0.75+(C79-400)*0.39*0.7</f>
        <v>131.586</v>
      </c>
      <c r="E79" s="31">
        <f t="shared" si="16"/>
        <v>328.96500000000003</v>
      </c>
      <c r="F79" s="31">
        <v>330</v>
      </c>
      <c r="G79" s="31">
        <f t="shared" si="23"/>
        <v>394.75800000000004</v>
      </c>
      <c r="H79" s="31">
        <v>395</v>
      </c>
      <c r="I79" s="31">
        <f t="shared" si="24"/>
        <v>657.9300000000001</v>
      </c>
      <c r="J79" s="31">
        <v>660</v>
      </c>
      <c r="K79" s="31">
        <f t="shared" si="25"/>
        <v>526.344</v>
      </c>
      <c r="L79" s="31">
        <v>530</v>
      </c>
      <c r="M79" s="31">
        <f t="shared" si="26"/>
        <v>789.5160000000001</v>
      </c>
      <c r="N79" s="31">
        <v>790</v>
      </c>
      <c r="O79" s="31">
        <f t="shared" si="27"/>
        <v>789.5160000000001</v>
      </c>
      <c r="P79" s="31">
        <v>790</v>
      </c>
      <c r="Q79" s="31">
        <f t="shared" si="28"/>
        <v>1184.2740000000001</v>
      </c>
      <c r="R79" s="31">
        <v>1185</v>
      </c>
    </row>
    <row r="80" spans="1:18" ht="15" customHeight="1">
      <c r="A80" s="57" t="s">
        <v>10</v>
      </c>
      <c r="B80" s="30" t="s">
        <v>64</v>
      </c>
      <c r="C80" s="31">
        <v>16</v>
      </c>
      <c r="D80" s="31">
        <f>0.39*C80</f>
        <v>6.24</v>
      </c>
      <c r="E80" s="31">
        <f t="shared" si="16"/>
        <v>15.600000000000001</v>
      </c>
      <c r="F80" s="31">
        <v>45</v>
      </c>
      <c r="G80" s="31">
        <f t="shared" si="23"/>
        <v>18.72</v>
      </c>
      <c r="H80" s="31">
        <v>50</v>
      </c>
      <c r="I80" s="31">
        <f t="shared" si="24"/>
        <v>31.200000000000003</v>
      </c>
      <c r="J80" s="31">
        <v>100</v>
      </c>
      <c r="K80" s="31">
        <f t="shared" si="25"/>
        <v>24.96</v>
      </c>
      <c r="L80" s="31">
        <v>90</v>
      </c>
      <c r="M80" s="31">
        <f t="shared" si="26"/>
        <v>37.44</v>
      </c>
      <c r="N80" s="31">
        <v>110</v>
      </c>
      <c r="O80" s="31">
        <f t="shared" si="27"/>
        <v>37.44</v>
      </c>
      <c r="P80" s="31">
        <v>110</v>
      </c>
      <c r="Q80" s="31">
        <f t="shared" si="28"/>
        <v>56.160000000000004</v>
      </c>
      <c r="R80" s="31">
        <v>130</v>
      </c>
    </row>
    <row r="81" spans="1:18" ht="15" customHeight="1">
      <c r="A81" s="58"/>
      <c r="B81" s="30" t="s">
        <v>78</v>
      </c>
      <c r="C81" s="31">
        <v>34</v>
      </c>
      <c r="D81" s="31">
        <f>0.39*C81</f>
        <v>13.26</v>
      </c>
      <c r="E81" s="31">
        <f t="shared" si="16"/>
        <v>33.15</v>
      </c>
      <c r="F81" s="31">
        <v>45</v>
      </c>
      <c r="G81" s="31">
        <f t="shared" si="23"/>
        <v>39.78</v>
      </c>
      <c r="H81" s="31">
        <v>50</v>
      </c>
      <c r="I81" s="31">
        <f t="shared" si="24"/>
        <v>66.3</v>
      </c>
      <c r="J81" s="31">
        <v>100</v>
      </c>
      <c r="K81" s="31">
        <f t="shared" si="25"/>
        <v>53.04</v>
      </c>
      <c r="L81" s="31">
        <v>90</v>
      </c>
      <c r="M81" s="31">
        <f t="shared" si="26"/>
        <v>79.56</v>
      </c>
      <c r="N81" s="31">
        <v>110</v>
      </c>
      <c r="O81" s="31">
        <f t="shared" si="27"/>
        <v>79.56</v>
      </c>
      <c r="P81" s="31">
        <v>110</v>
      </c>
      <c r="Q81" s="31">
        <f t="shared" si="28"/>
        <v>119.34</v>
      </c>
      <c r="R81" s="31">
        <v>130</v>
      </c>
    </row>
    <row r="82" spans="1:18" ht="15" customHeight="1">
      <c r="A82" s="58"/>
      <c r="B82" s="30" t="s">
        <v>28</v>
      </c>
      <c r="C82" s="31">
        <v>79</v>
      </c>
      <c r="D82" s="31">
        <f>0.39*C82</f>
        <v>30.810000000000002</v>
      </c>
      <c r="E82" s="31">
        <f t="shared" si="16"/>
        <v>77.025</v>
      </c>
      <c r="F82" s="31">
        <v>80</v>
      </c>
      <c r="G82" s="31">
        <f t="shared" si="23"/>
        <v>92.43</v>
      </c>
      <c r="H82" s="31">
        <v>95</v>
      </c>
      <c r="I82" s="31">
        <f t="shared" si="24"/>
        <v>154.05</v>
      </c>
      <c r="J82" s="31">
        <v>155</v>
      </c>
      <c r="K82" s="31">
        <f t="shared" si="25"/>
        <v>123.24000000000001</v>
      </c>
      <c r="L82" s="31">
        <v>125</v>
      </c>
      <c r="M82" s="31">
        <f t="shared" si="26"/>
        <v>184.86</v>
      </c>
      <c r="N82" s="31">
        <v>185</v>
      </c>
      <c r="O82" s="31">
        <f t="shared" si="27"/>
        <v>184.86</v>
      </c>
      <c r="P82" s="31">
        <v>185</v>
      </c>
      <c r="Q82" s="31">
        <f t="shared" si="28"/>
        <v>277.29</v>
      </c>
      <c r="R82" s="31">
        <v>280</v>
      </c>
    </row>
    <row r="83" spans="1:18" ht="15" customHeight="1">
      <c r="A83" s="58"/>
      <c r="B83" s="30" t="s">
        <v>8</v>
      </c>
      <c r="C83" s="31">
        <v>109</v>
      </c>
      <c r="D83" s="24">
        <f>0.39*100+(C83-100)*0.39*0.8</f>
        <v>41.808</v>
      </c>
      <c r="E83" s="31">
        <f t="shared" si="16"/>
        <v>104.52</v>
      </c>
      <c r="F83" s="31">
        <v>105</v>
      </c>
      <c r="G83" s="31">
        <f t="shared" si="23"/>
        <v>125.424</v>
      </c>
      <c r="H83" s="31">
        <v>130</v>
      </c>
      <c r="I83" s="31">
        <f t="shared" si="24"/>
        <v>209.04</v>
      </c>
      <c r="J83" s="31">
        <v>210</v>
      </c>
      <c r="K83" s="31">
        <f t="shared" si="25"/>
        <v>167.232</v>
      </c>
      <c r="L83" s="31">
        <v>170</v>
      </c>
      <c r="M83" s="31">
        <f t="shared" si="26"/>
        <v>250.848</v>
      </c>
      <c r="N83" s="31">
        <v>255</v>
      </c>
      <c r="O83" s="31">
        <f t="shared" si="27"/>
        <v>250.848</v>
      </c>
      <c r="P83" s="31">
        <v>255</v>
      </c>
      <c r="Q83" s="31">
        <f t="shared" si="28"/>
        <v>376.272</v>
      </c>
      <c r="R83" s="31">
        <v>380</v>
      </c>
    </row>
    <row r="84" spans="1:18" ht="15" customHeight="1">
      <c r="A84" s="58"/>
      <c r="B84" s="30" t="s">
        <v>52</v>
      </c>
      <c r="C84" s="31">
        <v>132</v>
      </c>
      <c r="D84" s="24">
        <f>0.39*100+(C84-100)*0.39*0.8</f>
        <v>48.984</v>
      </c>
      <c r="E84" s="31">
        <f t="shared" si="16"/>
        <v>122.46000000000001</v>
      </c>
      <c r="F84" s="31">
        <v>125</v>
      </c>
      <c r="G84" s="31">
        <f t="shared" si="23"/>
        <v>146.952</v>
      </c>
      <c r="H84" s="31">
        <v>150</v>
      </c>
      <c r="I84" s="31">
        <f t="shared" si="24"/>
        <v>244.92000000000002</v>
      </c>
      <c r="J84" s="31">
        <v>245</v>
      </c>
      <c r="K84" s="31">
        <f t="shared" si="25"/>
        <v>195.936</v>
      </c>
      <c r="L84" s="31">
        <v>200</v>
      </c>
      <c r="M84" s="31">
        <f t="shared" si="26"/>
        <v>293.904</v>
      </c>
      <c r="N84" s="31">
        <v>295</v>
      </c>
      <c r="O84" s="31">
        <f t="shared" si="27"/>
        <v>293.904</v>
      </c>
      <c r="P84" s="31">
        <v>295</v>
      </c>
      <c r="Q84" s="31">
        <f t="shared" si="28"/>
        <v>440.856</v>
      </c>
      <c r="R84" s="31">
        <v>445</v>
      </c>
    </row>
    <row r="85" spans="1:18" ht="15" customHeight="1">
      <c r="A85" s="58"/>
      <c r="B85" s="30" t="s">
        <v>16</v>
      </c>
      <c r="C85" s="31">
        <v>177</v>
      </c>
      <c r="D85" s="24">
        <f>0.39*100+(C85-100)*0.39*0.8</f>
        <v>63.024</v>
      </c>
      <c r="E85" s="31">
        <f t="shared" si="16"/>
        <v>157.56</v>
      </c>
      <c r="F85" s="31">
        <v>160</v>
      </c>
      <c r="G85" s="31">
        <f t="shared" si="23"/>
        <v>189.072</v>
      </c>
      <c r="H85" s="31">
        <v>190</v>
      </c>
      <c r="I85" s="31">
        <f t="shared" si="24"/>
        <v>315.12</v>
      </c>
      <c r="J85" s="31">
        <v>320</v>
      </c>
      <c r="K85" s="31">
        <f t="shared" si="25"/>
        <v>252.096</v>
      </c>
      <c r="L85" s="31">
        <v>255</v>
      </c>
      <c r="M85" s="31">
        <f t="shared" si="26"/>
        <v>378.144</v>
      </c>
      <c r="N85" s="31">
        <v>380</v>
      </c>
      <c r="O85" s="31">
        <f t="shared" si="27"/>
        <v>378.144</v>
      </c>
      <c r="P85" s="31">
        <v>380</v>
      </c>
      <c r="Q85" s="31">
        <f t="shared" si="28"/>
        <v>567.216</v>
      </c>
      <c r="R85" s="31">
        <v>570</v>
      </c>
    </row>
    <row r="86" spans="1:18" ht="15" customHeight="1">
      <c r="A86" s="58"/>
      <c r="B86" s="30" t="s">
        <v>1</v>
      </c>
      <c r="C86" s="31">
        <v>183</v>
      </c>
      <c r="D86" s="24">
        <f>0.39*100+(C86-100)*0.39*0.8</f>
        <v>64.896</v>
      </c>
      <c r="E86" s="31">
        <f t="shared" si="16"/>
        <v>162.24</v>
      </c>
      <c r="F86" s="31">
        <v>165</v>
      </c>
      <c r="G86" s="31">
        <f>D86*3</f>
        <v>194.688</v>
      </c>
      <c r="H86" s="31">
        <v>195</v>
      </c>
      <c r="I86" s="31">
        <f>D86*5</f>
        <v>324.48</v>
      </c>
      <c r="J86" s="31">
        <v>325</v>
      </c>
      <c r="K86" s="31">
        <f>D86*4</f>
        <v>259.584</v>
      </c>
      <c r="L86" s="31">
        <v>260</v>
      </c>
      <c r="M86" s="31">
        <f>D86*6</f>
        <v>389.376</v>
      </c>
      <c r="N86" s="31">
        <v>390</v>
      </c>
      <c r="O86" s="31">
        <f>D86*6</f>
        <v>389.376</v>
      </c>
      <c r="P86" s="31">
        <v>390</v>
      </c>
      <c r="Q86" s="31">
        <f>D86*9</f>
        <v>584.064</v>
      </c>
      <c r="R86" s="31">
        <v>585</v>
      </c>
    </row>
    <row r="87" spans="1:18" ht="15" customHeight="1">
      <c r="A87" s="58"/>
      <c r="B87" s="30" t="s">
        <v>54</v>
      </c>
      <c r="C87" s="31">
        <v>278</v>
      </c>
      <c r="D87" s="24">
        <f>0.39*100+0.39*150*0.8+(C87-250)*0.39*0.75</f>
        <v>93.99000000000001</v>
      </c>
      <c r="E87" s="31">
        <f aca="true" t="shared" si="29" ref="E87:E100">D87*2.5</f>
        <v>234.97500000000002</v>
      </c>
      <c r="F87" s="31">
        <v>235</v>
      </c>
      <c r="G87" s="31">
        <f t="shared" si="23"/>
        <v>281.97</v>
      </c>
      <c r="H87" s="31">
        <v>285</v>
      </c>
      <c r="I87" s="31">
        <f t="shared" si="24"/>
        <v>469.95000000000005</v>
      </c>
      <c r="J87" s="31">
        <v>470</v>
      </c>
      <c r="K87" s="31">
        <f t="shared" si="25"/>
        <v>375.96000000000004</v>
      </c>
      <c r="L87" s="31">
        <v>380</v>
      </c>
      <c r="M87" s="31">
        <f t="shared" si="26"/>
        <v>563.94</v>
      </c>
      <c r="N87" s="31">
        <v>565</v>
      </c>
      <c r="O87" s="31">
        <f t="shared" si="27"/>
        <v>563.94</v>
      </c>
      <c r="P87" s="31">
        <v>565</v>
      </c>
      <c r="Q87" s="31">
        <f t="shared" si="28"/>
        <v>845.9100000000001</v>
      </c>
      <c r="R87" s="31">
        <v>850</v>
      </c>
    </row>
    <row r="88" spans="1:18" ht="15" customHeight="1">
      <c r="A88" s="58"/>
      <c r="B88" s="30" t="s">
        <v>23</v>
      </c>
      <c r="C88" s="31">
        <v>299</v>
      </c>
      <c r="D88" s="24">
        <f>0.39*100+0.39*150*0.8+(C88-250)*0.39*0.75</f>
        <v>100.13250000000001</v>
      </c>
      <c r="E88" s="31">
        <f t="shared" si="29"/>
        <v>250.33125</v>
      </c>
      <c r="F88" s="31">
        <v>255</v>
      </c>
      <c r="G88" s="31">
        <f t="shared" si="23"/>
        <v>300.39750000000004</v>
      </c>
      <c r="H88" s="31">
        <v>305</v>
      </c>
      <c r="I88" s="31">
        <f t="shared" si="24"/>
        <v>500.6625</v>
      </c>
      <c r="J88" s="31">
        <v>505</v>
      </c>
      <c r="K88" s="31">
        <f t="shared" si="25"/>
        <v>400.53000000000003</v>
      </c>
      <c r="L88" s="31">
        <v>405</v>
      </c>
      <c r="M88" s="31">
        <f t="shared" si="26"/>
        <v>600.7950000000001</v>
      </c>
      <c r="N88" s="31">
        <v>605</v>
      </c>
      <c r="O88" s="31">
        <f t="shared" si="27"/>
        <v>600.7950000000001</v>
      </c>
      <c r="P88" s="31">
        <v>605</v>
      </c>
      <c r="Q88" s="31">
        <f t="shared" si="28"/>
        <v>901.1925000000001</v>
      </c>
      <c r="R88" s="31">
        <v>905</v>
      </c>
    </row>
    <row r="89" spans="1:18" ht="15" customHeight="1">
      <c r="A89" s="58"/>
      <c r="B89" s="30" t="s">
        <v>62</v>
      </c>
      <c r="C89" s="31">
        <v>362</v>
      </c>
      <c r="D89" s="24">
        <f>0.39*100+0.39*150*0.8+(C89-250)*0.39*0.75</f>
        <v>118.56</v>
      </c>
      <c r="E89" s="31">
        <f t="shared" si="29"/>
        <v>296.4</v>
      </c>
      <c r="F89" s="31">
        <v>300</v>
      </c>
      <c r="G89" s="31">
        <f t="shared" si="23"/>
        <v>355.68</v>
      </c>
      <c r="H89" s="31">
        <v>360</v>
      </c>
      <c r="I89" s="31">
        <f t="shared" si="24"/>
        <v>592.8</v>
      </c>
      <c r="J89" s="31">
        <v>595</v>
      </c>
      <c r="K89" s="31">
        <f t="shared" si="25"/>
        <v>474.24</v>
      </c>
      <c r="L89" s="31">
        <v>475</v>
      </c>
      <c r="M89" s="31">
        <f t="shared" si="26"/>
        <v>711.36</v>
      </c>
      <c r="N89" s="31">
        <v>715</v>
      </c>
      <c r="O89" s="31">
        <f t="shared" si="27"/>
        <v>711.36</v>
      </c>
      <c r="P89" s="31">
        <v>715</v>
      </c>
      <c r="Q89" s="31">
        <f t="shared" si="28"/>
        <v>1067.04</v>
      </c>
      <c r="R89" s="31">
        <v>1070</v>
      </c>
    </row>
    <row r="90" spans="1:18" ht="15" customHeight="1">
      <c r="A90" s="58"/>
      <c r="B90" s="30" t="s">
        <v>74</v>
      </c>
      <c r="C90" s="31">
        <v>396</v>
      </c>
      <c r="D90" s="24">
        <f>0.39*100+0.39*150*0.8+(C90-250)*0.39*0.75</f>
        <v>128.50500000000002</v>
      </c>
      <c r="E90" s="31">
        <f t="shared" si="29"/>
        <v>321.26250000000005</v>
      </c>
      <c r="F90" s="31">
        <v>325</v>
      </c>
      <c r="G90" s="31">
        <f t="shared" si="23"/>
        <v>385.5150000000001</v>
      </c>
      <c r="H90" s="31">
        <v>390</v>
      </c>
      <c r="I90" s="31">
        <f t="shared" si="24"/>
        <v>642.5250000000001</v>
      </c>
      <c r="J90" s="31">
        <v>645</v>
      </c>
      <c r="K90" s="31">
        <f t="shared" si="25"/>
        <v>514.0200000000001</v>
      </c>
      <c r="L90" s="31">
        <v>515</v>
      </c>
      <c r="M90" s="31">
        <f t="shared" si="26"/>
        <v>771.0300000000002</v>
      </c>
      <c r="N90" s="31">
        <v>775</v>
      </c>
      <c r="O90" s="31">
        <f t="shared" si="27"/>
        <v>771.0300000000002</v>
      </c>
      <c r="P90" s="31">
        <v>775</v>
      </c>
      <c r="Q90" s="31">
        <f t="shared" si="28"/>
        <v>1156.5450000000003</v>
      </c>
      <c r="R90" s="31">
        <v>1160</v>
      </c>
    </row>
    <row r="91" spans="1:18" ht="15" customHeight="1">
      <c r="A91" s="57" t="s">
        <v>64</v>
      </c>
      <c r="B91" s="30" t="s">
        <v>78</v>
      </c>
      <c r="C91" s="31">
        <v>20</v>
      </c>
      <c r="D91" s="31">
        <f>0.39*C91</f>
        <v>7.800000000000001</v>
      </c>
      <c r="E91" s="31">
        <f t="shared" si="29"/>
        <v>19.5</v>
      </c>
      <c r="F91" s="31">
        <v>45</v>
      </c>
      <c r="G91" s="31">
        <f aca="true" t="shared" si="30" ref="G91:G100">D91*3</f>
        <v>23.400000000000002</v>
      </c>
      <c r="H91" s="31">
        <v>50</v>
      </c>
      <c r="I91" s="31">
        <f aca="true" t="shared" si="31" ref="I91:I100">D91*5</f>
        <v>39</v>
      </c>
      <c r="J91" s="31">
        <v>100</v>
      </c>
      <c r="K91" s="31">
        <f aca="true" t="shared" si="32" ref="K91:K100">D91*4</f>
        <v>31.200000000000003</v>
      </c>
      <c r="L91" s="31">
        <v>90</v>
      </c>
      <c r="M91" s="31">
        <f aca="true" t="shared" si="33" ref="M91:M100">D91*6</f>
        <v>46.800000000000004</v>
      </c>
      <c r="N91" s="31">
        <v>110</v>
      </c>
      <c r="O91" s="31">
        <f aca="true" t="shared" si="34" ref="O91:O100">D91*6</f>
        <v>46.800000000000004</v>
      </c>
      <c r="P91" s="31">
        <v>110</v>
      </c>
      <c r="Q91" s="31">
        <f aca="true" t="shared" si="35" ref="Q91:Q100">D91*9</f>
        <v>70.2</v>
      </c>
      <c r="R91" s="31">
        <v>130</v>
      </c>
    </row>
    <row r="92" spans="1:18" ht="15" customHeight="1">
      <c r="A92" s="58"/>
      <c r="B92" s="30" t="s">
        <v>28</v>
      </c>
      <c r="C92" s="31">
        <v>63</v>
      </c>
      <c r="D92" s="31">
        <f>0.39*C92</f>
        <v>24.57</v>
      </c>
      <c r="E92" s="31">
        <f t="shared" si="29"/>
        <v>61.425</v>
      </c>
      <c r="F92" s="31">
        <v>65</v>
      </c>
      <c r="G92" s="31">
        <f t="shared" si="30"/>
        <v>73.71000000000001</v>
      </c>
      <c r="H92" s="31">
        <v>75</v>
      </c>
      <c r="I92" s="31">
        <f t="shared" si="31"/>
        <v>122.85</v>
      </c>
      <c r="J92" s="31">
        <v>125</v>
      </c>
      <c r="K92" s="31">
        <f t="shared" si="32"/>
        <v>98.28</v>
      </c>
      <c r="L92" s="31">
        <v>100</v>
      </c>
      <c r="M92" s="31">
        <f t="shared" si="33"/>
        <v>147.42000000000002</v>
      </c>
      <c r="N92" s="31">
        <v>150</v>
      </c>
      <c r="O92" s="31">
        <f t="shared" si="34"/>
        <v>147.42000000000002</v>
      </c>
      <c r="P92" s="31">
        <v>150</v>
      </c>
      <c r="Q92" s="31">
        <f t="shared" si="35"/>
        <v>221.13</v>
      </c>
      <c r="R92" s="31">
        <v>225</v>
      </c>
    </row>
    <row r="93" spans="1:18" ht="15" customHeight="1">
      <c r="A93" s="58"/>
      <c r="B93" s="30" t="s">
        <v>8</v>
      </c>
      <c r="C93" s="31">
        <v>94</v>
      </c>
      <c r="D93" s="31">
        <f>0.39*C93</f>
        <v>36.660000000000004</v>
      </c>
      <c r="E93" s="31">
        <f t="shared" si="29"/>
        <v>91.65</v>
      </c>
      <c r="F93" s="31">
        <v>95</v>
      </c>
      <c r="G93" s="31">
        <f t="shared" si="30"/>
        <v>109.98000000000002</v>
      </c>
      <c r="H93" s="31">
        <v>110</v>
      </c>
      <c r="I93" s="31">
        <f t="shared" si="31"/>
        <v>183.3</v>
      </c>
      <c r="J93" s="31">
        <v>185</v>
      </c>
      <c r="K93" s="31">
        <f t="shared" si="32"/>
        <v>146.64000000000001</v>
      </c>
      <c r="L93" s="31">
        <v>150</v>
      </c>
      <c r="M93" s="31">
        <f t="shared" si="33"/>
        <v>219.96000000000004</v>
      </c>
      <c r="N93" s="31">
        <v>220</v>
      </c>
      <c r="O93" s="31">
        <f t="shared" si="34"/>
        <v>219.96000000000004</v>
      </c>
      <c r="P93" s="31">
        <v>220</v>
      </c>
      <c r="Q93" s="31">
        <f t="shared" si="35"/>
        <v>329.94000000000005</v>
      </c>
      <c r="R93" s="31">
        <v>330</v>
      </c>
    </row>
    <row r="94" spans="1:18" ht="15" customHeight="1">
      <c r="A94" s="58"/>
      <c r="B94" s="30" t="s">
        <v>52</v>
      </c>
      <c r="C94" s="31">
        <v>117</v>
      </c>
      <c r="D94" s="24">
        <f>0.39*100+(C94-100)*0.39*0.8</f>
        <v>44.304</v>
      </c>
      <c r="E94" s="31">
        <f t="shared" si="29"/>
        <v>110.76</v>
      </c>
      <c r="F94" s="31">
        <v>115</v>
      </c>
      <c r="G94" s="31">
        <f t="shared" si="30"/>
        <v>132.912</v>
      </c>
      <c r="H94" s="31">
        <v>135</v>
      </c>
      <c r="I94" s="31">
        <f t="shared" si="31"/>
        <v>221.52</v>
      </c>
      <c r="J94" s="31">
        <v>225</v>
      </c>
      <c r="K94" s="31">
        <f t="shared" si="32"/>
        <v>177.216</v>
      </c>
      <c r="L94" s="31">
        <v>180</v>
      </c>
      <c r="M94" s="31">
        <f t="shared" si="33"/>
        <v>265.824</v>
      </c>
      <c r="N94" s="31">
        <v>270</v>
      </c>
      <c r="O94" s="31">
        <f t="shared" si="34"/>
        <v>265.824</v>
      </c>
      <c r="P94" s="31">
        <v>270</v>
      </c>
      <c r="Q94" s="31">
        <f t="shared" si="35"/>
        <v>398.736</v>
      </c>
      <c r="R94" s="31">
        <v>400</v>
      </c>
    </row>
    <row r="95" spans="1:18" ht="15" customHeight="1">
      <c r="A95" s="58"/>
      <c r="B95" s="30" t="s">
        <v>16</v>
      </c>
      <c r="C95" s="31">
        <v>162</v>
      </c>
      <c r="D95" s="24">
        <f>0.39*100+(C95-100)*0.39*0.8</f>
        <v>58.344</v>
      </c>
      <c r="E95" s="31">
        <f t="shared" si="29"/>
        <v>145.86</v>
      </c>
      <c r="F95" s="31">
        <v>150</v>
      </c>
      <c r="G95" s="31">
        <f t="shared" si="30"/>
        <v>175.032</v>
      </c>
      <c r="H95" s="31">
        <v>180</v>
      </c>
      <c r="I95" s="31">
        <f t="shared" si="31"/>
        <v>291.72</v>
      </c>
      <c r="J95" s="31">
        <v>295</v>
      </c>
      <c r="K95" s="31">
        <f t="shared" si="32"/>
        <v>233.376</v>
      </c>
      <c r="L95" s="31">
        <v>235</v>
      </c>
      <c r="M95" s="31">
        <f t="shared" si="33"/>
        <v>350.064</v>
      </c>
      <c r="N95" s="31">
        <v>355</v>
      </c>
      <c r="O95" s="31">
        <f t="shared" si="34"/>
        <v>350.064</v>
      </c>
      <c r="P95" s="31">
        <v>355</v>
      </c>
      <c r="Q95" s="31">
        <f t="shared" si="35"/>
        <v>525.096</v>
      </c>
      <c r="R95" s="31">
        <v>530</v>
      </c>
    </row>
    <row r="96" spans="1:18" ht="15" customHeight="1">
      <c r="A96" s="58"/>
      <c r="B96" s="30" t="s">
        <v>1</v>
      </c>
      <c r="C96" s="31">
        <v>168</v>
      </c>
      <c r="D96" s="24">
        <f>0.39*100+(C96-100)*0.39*0.8</f>
        <v>60.216</v>
      </c>
      <c r="E96" s="31">
        <f t="shared" si="29"/>
        <v>150.54</v>
      </c>
      <c r="F96" s="31">
        <v>155</v>
      </c>
      <c r="G96" s="31">
        <f>D96*3</f>
        <v>180.648</v>
      </c>
      <c r="H96" s="31">
        <v>185</v>
      </c>
      <c r="I96" s="31">
        <f>D96*5</f>
        <v>301.08</v>
      </c>
      <c r="J96" s="31">
        <v>305</v>
      </c>
      <c r="K96" s="31">
        <f>D96*4</f>
        <v>240.864</v>
      </c>
      <c r="L96" s="31">
        <v>245</v>
      </c>
      <c r="M96" s="31">
        <f>D96*6</f>
        <v>361.296</v>
      </c>
      <c r="N96" s="31">
        <v>365</v>
      </c>
      <c r="O96" s="31">
        <f>D96*6</f>
        <v>361.296</v>
      </c>
      <c r="P96" s="31">
        <v>365</v>
      </c>
      <c r="Q96" s="31">
        <f>D96*9</f>
        <v>541.944</v>
      </c>
      <c r="R96" s="31">
        <v>545</v>
      </c>
    </row>
    <row r="97" spans="1:18" ht="15" customHeight="1">
      <c r="A97" s="58"/>
      <c r="B97" s="30" t="s">
        <v>54</v>
      </c>
      <c r="C97" s="31">
        <v>263</v>
      </c>
      <c r="D97" s="24">
        <f>0.39*100+0.39*150*0.8+(C97-250)*0.39*0.75</f>
        <v>89.6025</v>
      </c>
      <c r="E97" s="31">
        <f t="shared" si="29"/>
        <v>224.00625000000002</v>
      </c>
      <c r="F97" s="31">
        <v>225</v>
      </c>
      <c r="G97" s="31">
        <f t="shared" si="30"/>
        <v>268.8075</v>
      </c>
      <c r="H97" s="31">
        <v>270</v>
      </c>
      <c r="I97" s="31">
        <f t="shared" si="31"/>
        <v>448.01250000000005</v>
      </c>
      <c r="J97" s="31">
        <v>450</v>
      </c>
      <c r="K97" s="31">
        <f t="shared" si="32"/>
        <v>358.41</v>
      </c>
      <c r="L97" s="31">
        <v>360</v>
      </c>
      <c r="M97" s="31">
        <f t="shared" si="33"/>
        <v>537.615</v>
      </c>
      <c r="N97" s="31">
        <v>540</v>
      </c>
      <c r="O97" s="31">
        <f t="shared" si="34"/>
        <v>537.615</v>
      </c>
      <c r="P97" s="31">
        <v>540</v>
      </c>
      <c r="Q97" s="31">
        <f t="shared" si="35"/>
        <v>806.4225</v>
      </c>
      <c r="R97" s="31">
        <v>810</v>
      </c>
    </row>
    <row r="98" spans="1:18" ht="15" customHeight="1">
      <c r="A98" s="58"/>
      <c r="B98" s="30" t="s">
        <v>23</v>
      </c>
      <c r="C98" s="31">
        <v>284</v>
      </c>
      <c r="D98" s="24">
        <f>0.39*100+0.39*150*0.8+(C98-250)*0.39*0.75</f>
        <v>95.745</v>
      </c>
      <c r="E98" s="31">
        <f t="shared" si="29"/>
        <v>239.3625</v>
      </c>
      <c r="F98" s="31">
        <v>240</v>
      </c>
      <c r="G98" s="31">
        <f>D98*3</f>
        <v>287.235</v>
      </c>
      <c r="H98" s="31">
        <v>290</v>
      </c>
      <c r="I98" s="31">
        <f t="shared" si="31"/>
        <v>478.725</v>
      </c>
      <c r="J98" s="31">
        <v>480</v>
      </c>
      <c r="K98" s="31">
        <f t="shared" si="32"/>
        <v>382.98</v>
      </c>
      <c r="L98" s="31">
        <v>385</v>
      </c>
      <c r="M98" s="31">
        <f t="shared" si="33"/>
        <v>574.47</v>
      </c>
      <c r="N98" s="31">
        <v>575</v>
      </c>
      <c r="O98" s="31">
        <f t="shared" si="34"/>
        <v>574.47</v>
      </c>
      <c r="P98" s="31">
        <v>575</v>
      </c>
      <c r="Q98" s="31">
        <f t="shared" si="35"/>
        <v>861.705</v>
      </c>
      <c r="R98" s="31">
        <v>865</v>
      </c>
    </row>
    <row r="99" spans="1:18" ht="15" customHeight="1">
      <c r="A99" s="58"/>
      <c r="B99" s="30" t="s">
        <v>62</v>
      </c>
      <c r="C99" s="31">
        <v>347</v>
      </c>
      <c r="D99" s="24">
        <f>0.39*100+0.39*150*0.8+(C99-250)*0.39*0.75</f>
        <v>114.17250000000001</v>
      </c>
      <c r="E99" s="31">
        <f t="shared" si="29"/>
        <v>285.43125000000003</v>
      </c>
      <c r="F99" s="31">
        <v>290</v>
      </c>
      <c r="G99" s="31">
        <f t="shared" si="30"/>
        <v>342.51750000000004</v>
      </c>
      <c r="H99" s="31">
        <v>345</v>
      </c>
      <c r="I99" s="31">
        <f t="shared" si="31"/>
        <v>570.8625000000001</v>
      </c>
      <c r="J99" s="31">
        <v>575</v>
      </c>
      <c r="K99" s="31">
        <f t="shared" si="32"/>
        <v>456.69000000000005</v>
      </c>
      <c r="L99" s="31">
        <v>460</v>
      </c>
      <c r="M99" s="31">
        <f t="shared" si="33"/>
        <v>685.0350000000001</v>
      </c>
      <c r="N99" s="31">
        <v>690</v>
      </c>
      <c r="O99" s="31">
        <f t="shared" si="34"/>
        <v>685.0350000000001</v>
      </c>
      <c r="P99" s="31">
        <v>690</v>
      </c>
      <c r="Q99" s="31">
        <f t="shared" si="35"/>
        <v>1027.5525000000002</v>
      </c>
      <c r="R99" s="31">
        <v>1030</v>
      </c>
    </row>
    <row r="100" spans="1:18" ht="15" customHeight="1">
      <c r="A100" s="58"/>
      <c r="B100" s="30" t="s">
        <v>74</v>
      </c>
      <c r="C100" s="31">
        <v>381</v>
      </c>
      <c r="D100" s="24">
        <f>0.39*100+0.39*150*0.8+(C100-250)*0.39*0.75</f>
        <v>124.1175</v>
      </c>
      <c r="E100" s="31">
        <f t="shared" si="29"/>
        <v>310.29375000000005</v>
      </c>
      <c r="F100" s="31">
        <v>315</v>
      </c>
      <c r="G100" s="31">
        <f t="shared" si="30"/>
        <v>372.3525</v>
      </c>
      <c r="H100" s="31">
        <v>375</v>
      </c>
      <c r="I100" s="31">
        <f t="shared" si="31"/>
        <v>620.5875000000001</v>
      </c>
      <c r="J100" s="31">
        <v>625</v>
      </c>
      <c r="K100" s="31">
        <f t="shared" si="32"/>
        <v>496.47</v>
      </c>
      <c r="L100" s="31">
        <v>500</v>
      </c>
      <c r="M100" s="31">
        <f t="shared" si="33"/>
        <v>744.705</v>
      </c>
      <c r="N100" s="31">
        <v>745</v>
      </c>
      <c r="O100" s="31">
        <f t="shared" si="34"/>
        <v>744.705</v>
      </c>
      <c r="P100" s="31">
        <v>745</v>
      </c>
      <c r="Q100" s="31">
        <f t="shared" si="35"/>
        <v>1117.0575000000001</v>
      </c>
      <c r="R100" s="31">
        <v>1120</v>
      </c>
    </row>
    <row r="101" spans="1:18" ht="20.25" customHeight="1">
      <c r="A101" s="57" t="s">
        <v>78</v>
      </c>
      <c r="B101" s="30" t="s">
        <v>28</v>
      </c>
      <c r="C101" s="31">
        <v>45</v>
      </c>
      <c r="D101" s="31">
        <f>0.39*C101</f>
        <v>17.55</v>
      </c>
      <c r="E101" s="31">
        <f aca="true" t="shared" si="36" ref="E101:E118">D101*2.5</f>
        <v>43.875</v>
      </c>
      <c r="F101" s="31">
        <v>45</v>
      </c>
      <c r="G101" s="31">
        <f t="shared" si="23"/>
        <v>52.650000000000006</v>
      </c>
      <c r="H101" s="31">
        <v>55</v>
      </c>
      <c r="I101" s="31">
        <f t="shared" si="24"/>
        <v>87.75</v>
      </c>
      <c r="J101" s="31">
        <v>100</v>
      </c>
      <c r="K101" s="31">
        <f t="shared" si="25"/>
        <v>70.2</v>
      </c>
      <c r="L101" s="31">
        <v>90</v>
      </c>
      <c r="M101" s="31">
        <f t="shared" si="26"/>
        <v>105.30000000000001</v>
      </c>
      <c r="N101" s="31">
        <v>110</v>
      </c>
      <c r="O101" s="31">
        <f t="shared" si="27"/>
        <v>105.30000000000001</v>
      </c>
      <c r="P101" s="31">
        <v>110</v>
      </c>
      <c r="Q101" s="31">
        <f t="shared" si="28"/>
        <v>157.95000000000002</v>
      </c>
      <c r="R101" s="31">
        <v>160</v>
      </c>
    </row>
    <row r="102" spans="1:18" ht="20.25" customHeight="1">
      <c r="A102" s="58"/>
      <c r="B102" s="30" t="s">
        <v>8</v>
      </c>
      <c r="C102" s="31">
        <v>77</v>
      </c>
      <c r="D102" s="31">
        <f>0.39*C102</f>
        <v>30.03</v>
      </c>
      <c r="E102" s="31">
        <f t="shared" si="36"/>
        <v>75.075</v>
      </c>
      <c r="F102" s="31">
        <v>80</v>
      </c>
      <c r="G102" s="31">
        <f t="shared" si="23"/>
        <v>90.09</v>
      </c>
      <c r="H102" s="31">
        <v>95</v>
      </c>
      <c r="I102" s="31">
        <f t="shared" si="24"/>
        <v>150.15</v>
      </c>
      <c r="J102" s="31">
        <v>155</v>
      </c>
      <c r="K102" s="31">
        <f t="shared" si="25"/>
        <v>120.12</v>
      </c>
      <c r="L102" s="31">
        <v>125</v>
      </c>
      <c r="M102" s="31">
        <f t="shared" si="26"/>
        <v>180.18</v>
      </c>
      <c r="N102" s="31">
        <v>185</v>
      </c>
      <c r="O102" s="31">
        <f t="shared" si="27"/>
        <v>180.18</v>
      </c>
      <c r="P102" s="31">
        <v>185</v>
      </c>
      <c r="Q102" s="31">
        <f t="shared" si="28"/>
        <v>270.27</v>
      </c>
      <c r="R102" s="31">
        <v>275</v>
      </c>
    </row>
    <row r="103" spans="1:18" ht="20.25" customHeight="1">
      <c r="A103" s="58"/>
      <c r="B103" s="30" t="s">
        <v>52</v>
      </c>
      <c r="C103" s="31">
        <v>100</v>
      </c>
      <c r="D103" s="31">
        <f>0.39*C103</f>
        <v>39</v>
      </c>
      <c r="E103" s="31">
        <f t="shared" si="36"/>
        <v>97.5</v>
      </c>
      <c r="F103" s="31">
        <v>100</v>
      </c>
      <c r="G103" s="31">
        <f t="shared" si="23"/>
        <v>117</v>
      </c>
      <c r="H103" s="31">
        <v>120</v>
      </c>
      <c r="I103" s="31">
        <f t="shared" si="24"/>
        <v>195</v>
      </c>
      <c r="J103" s="31">
        <v>195</v>
      </c>
      <c r="K103" s="31">
        <f t="shared" si="25"/>
        <v>156</v>
      </c>
      <c r="L103" s="31">
        <v>160</v>
      </c>
      <c r="M103" s="31">
        <f t="shared" si="26"/>
        <v>234</v>
      </c>
      <c r="N103" s="31">
        <v>235</v>
      </c>
      <c r="O103" s="31">
        <f t="shared" si="27"/>
        <v>234</v>
      </c>
      <c r="P103" s="31">
        <v>235</v>
      </c>
      <c r="Q103" s="31">
        <f>D103*9</f>
        <v>351</v>
      </c>
      <c r="R103" s="31">
        <v>355</v>
      </c>
    </row>
    <row r="104" spans="1:18" ht="20.25" customHeight="1">
      <c r="A104" s="58"/>
      <c r="B104" s="30" t="s">
        <v>16</v>
      </c>
      <c r="C104" s="31">
        <v>145</v>
      </c>
      <c r="D104" s="24">
        <f>0.39*100+(C104-100)*0.39*0.8</f>
        <v>53.04</v>
      </c>
      <c r="E104" s="31">
        <f t="shared" si="36"/>
        <v>132.6</v>
      </c>
      <c r="F104" s="31">
        <v>135</v>
      </c>
      <c r="G104" s="31">
        <f t="shared" si="23"/>
        <v>159.12</v>
      </c>
      <c r="H104" s="31">
        <v>160</v>
      </c>
      <c r="I104" s="31">
        <f t="shared" si="24"/>
        <v>265.2</v>
      </c>
      <c r="J104" s="31">
        <v>270</v>
      </c>
      <c r="K104" s="31">
        <f t="shared" si="25"/>
        <v>212.16</v>
      </c>
      <c r="L104" s="31">
        <v>215</v>
      </c>
      <c r="M104" s="31">
        <f t="shared" si="26"/>
        <v>318.24</v>
      </c>
      <c r="N104" s="31">
        <v>320</v>
      </c>
      <c r="O104" s="31">
        <f t="shared" si="27"/>
        <v>318.24</v>
      </c>
      <c r="P104" s="31">
        <v>320</v>
      </c>
      <c r="Q104" s="31">
        <f t="shared" si="28"/>
        <v>477.36</v>
      </c>
      <c r="R104" s="31">
        <v>480</v>
      </c>
    </row>
    <row r="105" spans="1:18" ht="20.25" customHeight="1">
      <c r="A105" s="58"/>
      <c r="B105" s="30" t="s">
        <v>1</v>
      </c>
      <c r="C105" s="31">
        <v>151</v>
      </c>
      <c r="D105" s="24">
        <f>0.39*100+(C105-100)*0.39*0.8</f>
        <v>54.912</v>
      </c>
      <c r="E105" s="31">
        <f>D105*2.5</f>
        <v>137.28</v>
      </c>
      <c r="F105" s="31">
        <v>140</v>
      </c>
      <c r="G105" s="31">
        <f>D105*3</f>
        <v>164.736</v>
      </c>
      <c r="H105" s="31">
        <v>165</v>
      </c>
      <c r="I105" s="31">
        <f>D105*5</f>
        <v>274.56</v>
      </c>
      <c r="J105" s="31">
        <v>275</v>
      </c>
      <c r="K105" s="31">
        <f>D105*4</f>
        <v>219.648</v>
      </c>
      <c r="L105" s="31">
        <v>220</v>
      </c>
      <c r="M105" s="31">
        <f>D105*6</f>
        <v>329.472</v>
      </c>
      <c r="N105" s="31">
        <v>330</v>
      </c>
      <c r="O105" s="31">
        <f>D105*6</f>
        <v>329.472</v>
      </c>
      <c r="P105" s="31">
        <v>330</v>
      </c>
      <c r="Q105" s="31">
        <f>D105*9</f>
        <v>494.20799999999997</v>
      </c>
      <c r="R105" s="31">
        <v>495</v>
      </c>
    </row>
    <row r="106" spans="1:18" ht="20.25" customHeight="1">
      <c r="A106" s="58"/>
      <c r="B106" s="30" t="s">
        <v>54</v>
      </c>
      <c r="C106" s="31">
        <v>246</v>
      </c>
      <c r="D106" s="24">
        <f>0.39*100+(C106-100)*0.39*0.8</f>
        <v>84.552</v>
      </c>
      <c r="E106" s="31">
        <f t="shared" si="36"/>
        <v>211.38000000000002</v>
      </c>
      <c r="F106" s="31">
        <v>215</v>
      </c>
      <c r="G106" s="31">
        <f t="shared" si="23"/>
        <v>253.656</v>
      </c>
      <c r="H106" s="31">
        <v>255</v>
      </c>
      <c r="I106" s="31">
        <f t="shared" si="24"/>
        <v>422.76000000000005</v>
      </c>
      <c r="J106" s="31">
        <v>425</v>
      </c>
      <c r="K106" s="31">
        <f t="shared" si="25"/>
        <v>338.208</v>
      </c>
      <c r="L106" s="31">
        <v>340</v>
      </c>
      <c r="M106" s="31">
        <f t="shared" si="26"/>
        <v>507.312</v>
      </c>
      <c r="N106" s="31">
        <v>510</v>
      </c>
      <c r="O106" s="31">
        <f t="shared" si="27"/>
        <v>507.312</v>
      </c>
      <c r="P106" s="31">
        <v>510</v>
      </c>
      <c r="Q106" s="31">
        <f t="shared" si="28"/>
        <v>760.9680000000001</v>
      </c>
      <c r="R106" s="31">
        <v>765</v>
      </c>
    </row>
    <row r="107" spans="1:18" ht="20.25" customHeight="1">
      <c r="A107" s="58"/>
      <c r="B107" s="30" t="s">
        <v>23</v>
      </c>
      <c r="C107" s="31">
        <v>267</v>
      </c>
      <c r="D107" s="24">
        <f>0.39*100+0.39*150*0.8+(C107-250)*0.39*0.75</f>
        <v>90.77250000000001</v>
      </c>
      <c r="E107" s="31">
        <f t="shared" si="36"/>
        <v>226.93125000000003</v>
      </c>
      <c r="F107" s="31">
        <v>230</v>
      </c>
      <c r="G107" s="31">
        <f t="shared" si="23"/>
        <v>272.3175</v>
      </c>
      <c r="H107" s="31">
        <v>275</v>
      </c>
      <c r="I107" s="31">
        <f t="shared" si="24"/>
        <v>453.86250000000007</v>
      </c>
      <c r="J107" s="31">
        <v>455</v>
      </c>
      <c r="K107" s="31">
        <f t="shared" si="25"/>
        <v>363.09000000000003</v>
      </c>
      <c r="L107" s="31">
        <v>365</v>
      </c>
      <c r="M107" s="31">
        <f t="shared" si="26"/>
        <v>544.635</v>
      </c>
      <c r="N107" s="31">
        <v>545</v>
      </c>
      <c r="O107" s="31">
        <f t="shared" si="27"/>
        <v>544.635</v>
      </c>
      <c r="P107" s="31">
        <v>545</v>
      </c>
      <c r="Q107" s="31">
        <f t="shared" si="28"/>
        <v>816.9525000000001</v>
      </c>
      <c r="R107" s="31">
        <v>820</v>
      </c>
    </row>
    <row r="108" spans="1:18" ht="20.25" customHeight="1">
      <c r="A108" s="58"/>
      <c r="B108" s="30" t="s">
        <v>62</v>
      </c>
      <c r="C108" s="31">
        <v>330</v>
      </c>
      <c r="D108" s="24">
        <f>0.39*100+0.39*150*0.8+(C108-250)*0.39*0.75</f>
        <v>109.20000000000002</v>
      </c>
      <c r="E108" s="31">
        <f t="shared" si="36"/>
        <v>273.00000000000006</v>
      </c>
      <c r="F108" s="31">
        <v>275</v>
      </c>
      <c r="G108" s="31">
        <f aca="true" t="shared" si="37" ref="G108:G134">D108*3</f>
        <v>327.6</v>
      </c>
      <c r="H108" s="31">
        <v>330</v>
      </c>
      <c r="I108" s="31">
        <f aca="true" t="shared" si="38" ref="I108:I134">D108*5</f>
        <v>546.0000000000001</v>
      </c>
      <c r="J108" s="31">
        <v>550</v>
      </c>
      <c r="K108" s="31">
        <f aca="true" t="shared" si="39" ref="K108:K134">D108*4</f>
        <v>436.80000000000007</v>
      </c>
      <c r="L108" s="31">
        <v>440</v>
      </c>
      <c r="M108" s="31">
        <f aca="true" t="shared" si="40" ref="M108:M134">D108*6</f>
        <v>655.2</v>
      </c>
      <c r="N108" s="31">
        <v>660</v>
      </c>
      <c r="O108" s="31">
        <f aca="true" t="shared" si="41" ref="O108:O134">D108*6</f>
        <v>655.2</v>
      </c>
      <c r="P108" s="31">
        <v>660</v>
      </c>
      <c r="Q108" s="31">
        <f aca="true" t="shared" si="42" ref="Q108:Q134">D108*9</f>
        <v>982.8000000000002</v>
      </c>
      <c r="R108" s="31">
        <v>985</v>
      </c>
    </row>
    <row r="109" spans="1:18" ht="20.25" customHeight="1">
      <c r="A109" s="58"/>
      <c r="B109" s="30" t="s">
        <v>74</v>
      </c>
      <c r="C109" s="31">
        <v>364</v>
      </c>
      <c r="D109" s="24">
        <f>0.39*100+0.39*150*0.8+(C109-250)*0.39*0.75</f>
        <v>119.14500000000001</v>
      </c>
      <c r="E109" s="31">
        <f t="shared" si="36"/>
        <v>297.8625</v>
      </c>
      <c r="F109" s="31">
        <v>300</v>
      </c>
      <c r="G109" s="31">
        <f t="shared" si="37"/>
        <v>357.43500000000006</v>
      </c>
      <c r="H109" s="31">
        <v>360</v>
      </c>
      <c r="I109" s="31">
        <f t="shared" si="38"/>
        <v>595.725</v>
      </c>
      <c r="J109" s="31">
        <v>600</v>
      </c>
      <c r="K109" s="31">
        <f t="shared" si="39"/>
        <v>476.58000000000004</v>
      </c>
      <c r="L109" s="31">
        <v>480</v>
      </c>
      <c r="M109" s="31">
        <f t="shared" si="40"/>
        <v>714.8700000000001</v>
      </c>
      <c r="N109" s="31">
        <v>715</v>
      </c>
      <c r="O109" s="31">
        <f t="shared" si="41"/>
        <v>714.8700000000001</v>
      </c>
      <c r="P109" s="31">
        <v>715</v>
      </c>
      <c r="Q109" s="31">
        <f t="shared" si="42"/>
        <v>1072.305</v>
      </c>
      <c r="R109" s="31">
        <v>1075</v>
      </c>
    </row>
    <row r="110" spans="1:18" ht="25.5" customHeight="1">
      <c r="A110" s="57" t="s">
        <v>28</v>
      </c>
      <c r="B110" s="30" t="s">
        <v>8</v>
      </c>
      <c r="C110" s="31">
        <v>32</v>
      </c>
      <c r="D110" s="31">
        <f>0.39*C110</f>
        <v>12.48</v>
      </c>
      <c r="E110" s="31">
        <f t="shared" si="36"/>
        <v>31.200000000000003</v>
      </c>
      <c r="F110" s="31">
        <v>45</v>
      </c>
      <c r="G110" s="31">
        <f t="shared" si="37"/>
        <v>37.44</v>
      </c>
      <c r="H110" s="31">
        <v>50</v>
      </c>
      <c r="I110" s="31">
        <f t="shared" si="38"/>
        <v>62.400000000000006</v>
      </c>
      <c r="J110" s="31">
        <v>100</v>
      </c>
      <c r="K110" s="31">
        <f t="shared" si="39"/>
        <v>49.92</v>
      </c>
      <c r="L110" s="31">
        <v>90</v>
      </c>
      <c r="M110" s="31">
        <f t="shared" si="40"/>
        <v>74.88</v>
      </c>
      <c r="N110" s="31">
        <v>110</v>
      </c>
      <c r="O110" s="31">
        <f t="shared" si="41"/>
        <v>74.88</v>
      </c>
      <c r="P110" s="31">
        <v>110</v>
      </c>
      <c r="Q110" s="31">
        <f t="shared" si="42"/>
        <v>112.32000000000001</v>
      </c>
      <c r="R110" s="31">
        <v>130</v>
      </c>
    </row>
    <row r="111" spans="1:18" ht="25.5" customHeight="1">
      <c r="A111" s="58"/>
      <c r="B111" s="30" t="s">
        <v>52</v>
      </c>
      <c r="C111" s="31">
        <v>55</v>
      </c>
      <c r="D111" s="31">
        <f>0.39*C111</f>
        <v>21.45</v>
      </c>
      <c r="E111" s="31">
        <f t="shared" si="36"/>
        <v>53.625</v>
      </c>
      <c r="F111" s="31">
        <v>55</v>
      </c>
      <c r="G111" s="31">
        <f t="shared" si="37"/>
        <v>64.35</v>
      </c>
      <c r="H111" s="31">
        <v>65</v>
      </c>
      <c r="I111" s="31">
        <f t="shared" si="38"/>
        <v>107.25</v>
      </c>
      <c r="J111" s="31">
        <v>110</v>
      </c>
      <c r="K111" s="31">
        <f t="shared" si="39"/>
        <v>85.8</v>
      </c>
      <c r="L111" s="31">
        <v>90</v>
      </c>
      <c r="M111" s="31">
        <f t="shared" si="40"/>
        <v>128.7</v>
      </c>
      <c r="N111" s="31">
        <v>130</v>
      </c>
      <c r="O111" s="31">
        <f t="shared" si="41"/>
        <v>128.7</v>
      </c>
      <c r="P111" s="31">
        <v>130</v>
      </c>
      <c r="Q111" s="31">
        <f t="shared" si="42"/>
        <v>193.04999999999998</v>
      </c>
      <c r="R111" s="31">
        <v>195</v>
      </c>
    </row>
    <row r="112" spans="1:18" ht="25.5" customHeight="1">
      <c r="A112" s="58"/>
      <c r="B112" s="30" t="s">
        <v>16</v>
      </c>
      <c r="C112" s="31">
        <v>100</v>
      </c>
      <c r="D112" s="31">
        <f>0.39*C112</f>
        <v>39</v>
      </c>
      <c r="E112" s="31">
        <f t="shared" si="36"/>
        <v>97.5</v>
      </c>
      <c r="F112" s="31">
        <v>100</v>
      </c>
      <c r="G112" s="31">
        <f t="shared" si="37"/>
        <v>117</v>
      </c>
      <c r="H112" s="31">
        <v>120</v>
      </c>
      <c r="I112" s="31">
        <f t="shared" si="38"/>
        <v>195</v>
      </c>
      <c r="J112" s="31">
        <v>195</v>
      </c>
      <c r="K112" s="31">
        <f t="shared" si="39"/>
        <v>156</v>
      </c>
      <c r="L112" s="31">
        <v>160</v>
      </c>
      <c r="M112" s="31">
        <f t="shared" si="40"/>
        <v>234</v>
      </c>
      <c r="N112" s="31">
        <v>235</v>
      </c>
      <c r="O112" s="31">
        <f t="shared" si="41"/>
        <v>234</v>
      </c>
      <c r="P112" s="31">
        <v>235</v>
      </c>
      <c r="Q112" s="31">
        <f t="shared" si="42"/>
        <v>351</v>
      </c>
      <c r="R112" s="31">
        <v>355</v>
      </c>
    </row>
    <row r="113" spans="1:18" ht="25.5" customHeight="1">
      <c r="A113" s="58"/>
      <c r="B113" s="30" t="s">
        <v>1</v>
      </c>
      <c r="C113" s="31">
        <v>106</v>
      </c>
      <c r="D113" s="24">
        <f>0.39*100+(C113-100)*0.39*0.8</f>
        <v>40.872</v>
      </c>
      <c r="E113" s="31">
        <f>D113*2.5</f>
        <v>102.18</v>
      </c>
      <c r="F113" s="31">
        <v>105</v>
      </c>
      <c r="G113" s="31">
        <f>D113*3</f>
        <v>122.616</v>
      </c>
      <c r="H113" s="31">
        <v>125</v>
      </c>
      <c r="I113" s="31">
        <f>D113*5</f>
        <v>204.36</v>
      </c>
      <c r="J113" s="31">
        <v>205</v>
      </c>
      <c r="K113" s="31">
        <f>D113*4</f>
        <v>163.488</v>
      </c>
      <c r="L113" s="31">
        <v>165</v>
      </c>
      <c r="M113" s="31">
        <f>D113*6</f>
        <v>245.232</v>
      </c>
      <c r="N113" s="31">
        <v>250</v>
      </c>
      <c r="O113" s="31">
        <f>D113*6</f>
        <v>245.232</v>
      </c>
      <c r="P113" s="31">
        <v>250</v>
      </c>
      <c r="Q113" s="31">
        <f>D113*9</f>
        <v>367.848</v>
      </c>
      <c r="R113" s="31">
        <v>370</v>
      </c>
    </row>
    <row r="114" spans="1:18" ht="25.5" customHeight="1">
      <c r="A114" s="58"/>
      <c r="B114" s="30" t="s">
        <v>54</v>
      </c>
      <c r="C114" s="31">
        <v>201</v>
      </c>
      <c r="D114" s="24">
        <f>0.39*100+(C114-100)*0.39*0.8</f>
        <v>70.512</v>
      </c>
      <c r="E114" s="31">
        <f t="shared" si="36"/>
        <v>176.28</v>
      </c>
      <c r="F114" s="31">
        <v>180</v>
      </c>
      <c r="G114" s="31">
        <f t="shared" si="37"/>
        <v>211.536</v>
      </c>
      <c r="H114" s="31">
        <v>215</v>
      </c>
      <c r="I114" s="31">
        <f t="shared" si="38"/>
        <v>352.56</v>
      </c>
      <c r="J114" s="31">
        <v>355</v>
      </c>
      <c r="K114" s="31">
        <f t="shared" si="39"/>
        <v>282.048</v>
      </c>
      <c r="L114" s="31">
        <v>285</v>
      </c>
      <c r="M114" s="31">
        <f t="shared" si="40"/>
        <v>423.072</v>
      </c>
      <c r="N114" s="31">
        <v>425</v>
      </c>
      <c r="O114" s="31">
        <f t="shared" si="41"/>
        <v>423.072</v>
      </c>
      <c r="P114" s="31">
        <v>425</v>
      </c>
      <c r="Q114" s="31">
        <f t="shared" si="42"/>
        <v>634.608</v>
      </c>
      <c r="R114" s="31">
        <v>635</v>
      </c>
    </row>
    <row r="115" spans="1:18" ht="25.5" customHeight="1">
      <c r="A115" s="58"/>
      <c r="B115" s="30" t="s">
        <v>23</v>
      </c>
      <c r="C115" s="31">
        <v>222</v>
      </c>
      <c r="D115" s="24">
        <f>0.39*100+(C115-100)*0.39*0.8</f>
        <v>77.064</v>
      </c>
      <c r="E115" s="31">
        <f t="shared" si="36"/>
        <v>192.65999999999997</v>
      </c>
      <c r="F115" s="31">
        <v>195</v>
      </c>
      <c r="G115" s="31">
        <f t="shared" si="37"/>
        <v>231.19199999999998</v>
      </c>
      <c r="H115" s="31">
        <v>235</v>
      </c>
      <c r="I115" s="31">
        <f t="shared" si="38"/>
        <v>385.31999999999994</v>
      </c>
      <c r="J115" s="31">
        <v>390</v>
      </c>
      <c r="K115" s="31">
        <f t="shared" si="39"/>
        <v>308.256</v>
      </c>
      <c r="L115" s="31">
        <v>310</v>
      </c>
      <c r="M115" s="31">
        <f t="shared" si="40"/>
        <v>462.38399999999996</v>
      </c>
      <c r="N115" s="31">
        <v>465</v>
      </c>
      <c r="O115" s="31">
        <f t="shared" si="41"/>
        <v>462.38399999999996</v>
      </c>
      <c r="P115" s="31">
        <v>465</v>
      </c>
      <c r="Q115" s="31">
        <f t="shared" si="42"/>
        <v>693.5759999999999</v>
      </c>
      <c r="R115" s="31">
        <v>695</v>
      </c>
    </row>
    <row r="116" spans="1:18" ht="25.5" customHeight="1">
      <c r="A116" s="58"/>
      <c r="B116" s="30" t="s">
        <v>62</v>
      </c>
      <c r="C116" s="31">
        <v>285</v>
      </c>
      <c r="D116" s="24">
        <f>0.39*100+0.39*150*0.8+(C116-250)*0.39*0.75</f>
        <v>96.03750000000001</v>
      </c>
      <c r="E116" s="31">
        <f t="shared" si="36"/>
        <v>240.09375000000003</v>
      </c>
      <c r="F116" s="31">
        <v>245</v>
      </c>
      <c r="G116" s="31">
        <f t="shared" si="37"/>
        <v>288.1125</v>
      </c>
      <c r="H116" s="31">
        <v>290</v>
      </c>
      <c r="I116" s="31">
        <f t="shared" si="38"/>
        <v>480.18750000000006</v>
      </c>
      <c r="J116" s="31">
        <v>485</v>
      </c>
      <c r="K116" s="31">
        <f t="shared" si="39"/>
        <v>384.15000000000003</v>
      </c>
      <c r="L116" s="31">
        <v>385</v>
      </c>
      <c r="M116" s="31">
        <f t="shared" si="40"/>
        <v>576.225</v>
      </c>
      <c r="N116" s="31">
        <v>580</v>
      </c>
      <c r="O116" s="31">
        <f t="shared" si="41"/>
        <v>576.225</v>
      </c>
      <c r="P116" s="31">
        <v>580</v>
      </c>
      <c r="Q116" s="31">
        <f t="shared" si="42"/>
        <v>864.3375000000001</v>
      </c>
      <c r="R116" s="31">
        <v>865</v>
      </c>
    </row>
    <row r="117" spans="1:18" ht="25.5" customHeight="1">
      <c r="A117" s="58"/>
      <c r="B117" s="30" t="s">
        <v>74</v>
      </c>
      <c r="C117" s="31">
        <v>319</v>
      </c>
      <c r="D117" s="24">
        <f>0.39*100+0.39*150*0.8+(C117-250)*0.39*0.75</f>
        <v>105.98250000000002</v>
      </c>
      <c r="E117" s="31">
        <f t="shared" si="36"/>
        <v>264.95625000000007</v>
      </c>
      <c r="F117" s="31">
        <v>265</v>
      </c>
      <c r="G117" s="31">
        <f t="shared" si="37"/>
        <v>317.94750000000005</v>
      </c>
      <c r="H117" s="31">
        <v>320</v>
      </c>
      <c r="I117" s="31">
        <f t="shared" si="38"/>
        <v>529.9125000000001</v>
      </c>
      <c r="J117" s="31">
        <v>530</v>
      </c>
      <c r="K117" s="31">
        <f t="shared" si="39"/>
        <v>423.93000000000006</v>
      </c>
      <c r="L117" s="31">
        <v>425</v>
      </c>
      <c r="M117" s="31">
        <f t="shared" si="40"/>
        <v>635.8950000000001</v>
      </c>
      <c r="N117" s="31">
        <v>640</v>
      </c>
      <c r="O117" s="31">
        <f t="shared" si="41"/>
        <v>635.8950000000001</v>
      </c>
      <c r="P117" s="31">
        <v>640</v>
      </c>
      <c r="Q117" s="31">
        <f t="shared" si="42"/>
        <v>953.8425000000002</v>
      </c>
      <c r="R117" s="31">
        <v>955</v>
      </c>
    </row>
    <row r="118" spans="1:18" ht="16.5" customHeight="1">
      <c r="A118" s="57" t="s">
        <v>8</v>
      </c>
      <c r="B118" s="30" t="s">
        <v>52</v>
      </c>
      <c r="C118" s="31">
        <v>23</v>
      </c>
      <c r="D118" s="31">
        <f>0.39*C118</f>
        <v>8.97</v>
      </c>
      <c r="E118" s="31">
        <f t="shared" si="36"/>
        <v>22.425</v>
      </c>
      <c r="F118" s="31">
        <v>45</v>
      </c>
      <c r="G118" s="31">
        <f t="shared" si="37"/>
        <v>26.910000000000004</v>
      </c>
      <c r="H118" s="31">
        <v>50</v>
      </c>
      <c r="I118" s="31">
        <f t="shared" si="38"/>
        <v>44.85</v>
      </c>
      <c r="J118" s="31">
        <v>100</v>
      </c>
      <c r="K118" s="31">
        <f t="shared" si="39"/>
        <v>35.88</v>
      </c>
      <c r="L118" s="31">
        <v>90</v>
      </c>
      <c r="M118" s="31">
        <f t="shared" si="40"/>
        <v>53.82000000000001</v>
      </c>
      <c r="N118" s="31">
        <v>110</v>
      </c>
      <c r="O118" s="31">
        <f t="shared" si="41"/>
        <v>53.82000000000001</v>
      </c>
      <c r="P118" s="31">
        <v>110</v>
      </c>
      <c r="Q118" s="31">
        <f t="shared" si="42"/>
        <v>80.73</v>
      </c>
      <c r="R118" s="31">
        <v>130</v>
      </c>
    </row>
    <row r="119" spans="1:18" ht="16.5" customHeight="1">
      <c r="A119" s="58"/>
      <c r="B119" s="30" t="s">
        <v>16</v>
      </c>
      <c r="C119" s="31">
        <v>68</v>
      </c>
      <c r="D119" s="31">
        <f>0.39*C119</f>
        <v>26.52</v>
      </c>
      <c r="E119" s="31">
        <f aca="true" t="shared" si="43" ref="E119:E146">D119*2.5</f>
        <v>66.3</v>
      </c>
      <c r="F119" s="31">
        <v>70</v>
      </c>
      <c r="G119" s="31">
        <f t="shared" si="37"/>
        <v>79.56</v>
      </c>
      <c r="H119" s="31">
        <v>80</v>
      </c>
      <c r="I119" s="31">
        <f t="shared" si="38"/>
        <v>132.6</v>
      </c>
      <c r="J119" s="31">
        <v>135</v>
      </c>
      <c r="K119" s="31">
        <f t="shared" si="39"/>
        <v>106.08</v>
      </c>
      <c r="L119" s="31">
        <v>110</v>
      </c>
      <c r="M119" s="31">
        <f t="shared" si="40"/>
        <v>159.12</v>
      </c>
      <c r="N119" s="31">
        <v>160</v>
      </c>
      <c r="O119" s="31">
        <f t="shared" si="41"/>
        <v>159.12</v>
      </c>
      <c r="P119" s="31">
        <v>160</v>
      </c>
      <c r="Q119" s="31">
        <f t="shared" si="42"/>
        <v>238.68</v>
      </c>
      <c r="R119" s="31">
        <v>240</v>
      </c>
    </row>
    <row r="120" spans="1:18" ht="16.5" customHeight="1">
      <c r="A120" s="58"/>
      <c r="B120" s="30" t="s">
        <v>1</v>
      </c>
      <c r="C120" s="31">
        <v>74</v>
      </c>
      <c r="D120" s="31">
        <f>0.39*C120</f>
        <v>28.86</v>
      </c>
      <c r="E120" s="31">
        <f t="shared" si="43"/>
        <v>72.15</v>
      </c>
      <c r="F120" s="31">
        <v>75</v>
      </c>
      <c r="G120" s="31">
        <f>D120*3</f>
        <v>86.58</v>
      </c>
      <c r="H120" s="31">
        <v>90</v>
      </c>
      <c r="I120" s="31">
        <f>D120*5</f>
        <v>144.3</v>
      </c>
      <c r="J120" s="31">
        <v>145</v>
      </c>
      <c r="K120" s="31">
        <f>D120*4</f>
        <v>115.44</v>
      </c>
      <c r="L120" s="31">
        <v>120</v>
      </c>
      <c r="M120" s="31">
        <f>D120*6</f>
        <v>173.16</v>
      </c>
      <c r="N120" s="31">
        <v>175</v>
      </c>
      <c r="O120" s="31">
        <f>D120*6</f>
        <v>173.16</v>
      </c>
      <c r="P120" s="31">
        <v>175</v>
      </c>
      <c r="Q120" s="31">
        <f>D120*9</f>
        <v>259.74</v>
      </c>
      <c r="R120" s="31">
        <v>260</v>
      </c>
    </row>
    <row r="121" spans="1:18" ht="16.5" customHeight="1">
      <c r="A121" s="58"/>
      <c r="B121" s="30" t="s">
        <v>54</v>
      </c>
      <c r="C121" s="31">
        <v>169</v>
      </c>
      <c r="D121" s="24">
        <f>0.39*100+(C121-100)*0.39*0.8</f>
        <v>60.528000000000006</v>
      </c>
      <c r="E121" s="31">
        <f t="shared" si="43"/>
        <v>151.32000000000002</v>
      </c>
      <c r="F121" s="31">
        <v>155</v>
      </c>
      <c r="G121" s="31">
        <f t="shared" si="37"/>
        <v>181.584</v>
      </c>
      <c r="H121" s="31">
        <v>185</v>
      </c>
      <c r="I121" s="31">
        <f t="shared" si="38"/>
        <v>302.64000000000004</v>
      </c>
      <c r="J121" s="31">
        <v>305</v>
      </c>
      <c r="K121" s="31">
        <f t="shared" si="39"/>
        <v>242.11200000000002</v>
      </c>
      <c r="L121" s="31">
        <v>245</v>
      </c>
      <c r="M121" s="31">
        <f t="shared" si="40"/>
        <v>363.168</v>
      </c>
      <c r="N121" s="31">
        <v>365</v>
      </c>
      <c r="O121" s="31">
        <f t="shared" si="41"/>
        <v>363.168</v>
      </c>
      <c r="P121" s="31">
        <v>365</v>
      </c>
      <c r="Q121" s="31">
        <f t="shared" si="42"/>
        <v>544.7520000000001</v>
      </c>
      <c r="R121" s="31">
        <v>545</v>
      </c>
    </row>
    <row r="122" spans="1:18" ht="16.5" customHeight="1">
      <c r="A122" s="58"/>
      <c r="B122" s="30" t="s">
        <v>23</v>
      </c>
      <c r="C122" s="31">
        <v>190</v>
      </c>
      <c r="D122" s="24">
        <f>0.39*100+(C122-100)*0.39*0.8</f>
        <v>67.08</v>
      </c>
      <c r="E122" s="31">
        <f t="shared" si="43"/>
        <v>167.7</v>
      </c>
      <c r="F122" s="31">
        <v>170</v>
      </c>
      <c r="G122" s="31">
        <f t="shared" si="37"/>
        <v>201.24</v>
      </c>
      <c r="H122" s="31">
        <v>205</v>
      </c>
      <c r="I122" s="31">
        <f t="shared" si="38"/>
        <v>335.4</v>
      </c>
      <c r="J122" s="31">
        <v>340</v>
      </c>
      <c r="K122" s="31">
        <f t="shared" si="39"/>
        <v>268.32</v>
      </c>
      <c r="L122" s="31">
        <v>270</v>
      </c>
      <c r="M122" s="31">
        <f t="shared" si="40"/>
        <v>402.48</v>
      </c>
      <c r="N122" s="31">
        <v>405</v>
      </c>
      <c r="O122" s="31">
        <f t="shared" si="41"/>
        <v>402.48</v>
      </c>
      <c r="P122" s="31">
        <v>405</v>
      </c>
      <c r="Q122" s="31">
        <f t="shared" si="42"/>
        <v>603.72</v>
      </c>
      <c r="R122" s="31">
        <v>605</v>
      </c>
    </row>
    <row r="123" spans="1:18" ht="16.5" customHeight="1">
      <c r="A123" s="58"/>
      <c r="B123" s="30" t="s">
        <v>62</v>
      </c>
      <c r="C123" s="31">
        <v>253</v>
      </c>
      <c r="D123" s="24">
        <f>0.39*100+0.39*150*0.8+(C123-250)*0.39*0.75</f>
        <v>86.67750000000001</v>
      </c>
      <c r="E123" s="31">
        <f t="shared" si="43"/>
        <v>216.69375000000002</v>
      </c>
      <c r="F123" s="31">
        <v>220</v>
      </c>
      <c r="G123" s="31">
        <f t="shared" si="37"/>
        <v>260.0325</v>
      </c>
      <c r="H123" s="31">
        <v>265</v>
      </c>
      <c r="I123" s="31">
        <f t="shared" si="38"/>
        <v>433.38750000000005</v>
      </c>
      <c r="J123" s="31">
        <v>435</v>
      </c>
      <c r="K123" s="31">
        <f t="shared" si="39"/>
        <v>346.71000000000004</v>
      </c>
      <c r="L123" s="31">
        <v>350</v>
      </c>
      <c r="M123" s="31">
        <f t="shared" si="40"/>
        <v>520.065</v>
      </c>
      <c r="N123" s="31">
        <v>525</v>
      </c>
      <c r="O123" s="31">
        <f t="shared" si="41"/>
        <v>520.065</v>
      </c>
      <c r="P123" s="31">
        <v>525</v>
      </c>
      <c r="Q123" s="31">
        <f t="shared" si="42"/>
        <v>780.0975000000001</v>
      </c>
      <c r="R123" s="31">
        <v>785</v>
      </c>
    </row>
    <row r="124" spans="1:18" ht="16.5" customHeight="1">
      <c r="A124" s="58"/>
      <c r="B124" s="30" t="s">
        <v>74</v>
      </c>
      <c r="C124" s="31">
        <v>287</v>
      </c>
      <c r="D124" s="24">
        <f>0.39*100+0.39*150*0.8+(C124-250)*0.39*0.75</f>
        <v>96.62250000000002</v>
      </c>
      <c r="E124" s="31">
        <f t="shared" si="43"/>
        <v>241.55625000000003</v>
      </c>
      <c r="F124" s="31">
        <v>245</v>
      </c>
      <c r="G124" s="31">
        <f t="shared" si="37"/>
        <v>289.86750000000006</v>
      </c>
      <c r="H124" s="31">
        <v>290</v>
      </c>
      <c r="I124" s="31">
        <f t="shared" si="38"/>
        <v>483.11250000000007</v>
      </c>
      <c r="J124" s="31">
        <v>485</v>
      </c>
      <c r="K124" s="31">
        <f t="shared" si="39"/>
        <v>386.49000000000007</v>
      </c>
      <c r="L124" s="31">
        <v>390</v>
      </c>
      <c r="M124" s="31">
        <f t="shared" si="40"/>
        <v>579.7350000000001</v>
      </c>
      <c r="N124" s="31">
        <v>580</v>
      </c>
      <c r="O124" s="31">
        <f t="shared" si="41"/>
        <v>579.7350000000001</v>
      </c>
      <c r="P124" s="31">
        <v>580</v>
      </c>
      <c r="Q124" s="31">
        <f t="shared" si="42"/>
        <v>869.6025000000002</v>
      </c>
      <c r="R124" s="31">
        <v>870</v>
      </c>
    </row>
    <row r="125" spans="1:18" ht="18.75" customHeight="1">
      <c r="A125" s="57" t="s">
        <v>52</v>
      </c>
      <c r="B125" s="30" t="s">
        <v>16</v>
      </c>
      <c r="C125" s="31">
        <v>45</v>
      </c>
      <c r="D125" s="31">
        <f>0.39*C125</f>
        <v>17.55</v>
      </c>
      <c r="E125" s="31">
        <f t="shared" si="43"/>
        <v>43.875</v>
      </c>
      <c r="F125" s="31">
        <v>45</v>
      </c>
      <c r="G125" s="31">
        <f t="shared" si="37"/>
        <v>52.650000000000006</v>
      </c>
      <c r="H125" s="31">
        <v>55</v>
      </c>
      <c r="I125" s="31">
        <f t="shared" si="38"/>
        <v>87.75</v>
      </c>
      <c r="J125" s="31">
        <v>100</v>
      </c>
      <c r="K125" s="31">
        <f t="shared" si="39"/>
        <v>70.2</v>
      </c>
      <c r="L125" s="31">
        <v>90</v>
      </c>
      <c r="M125" s="31">
        <f t="shared" si="40"/>
        <v>105.30000000000001</v>
      </c>
      <c r="N125" s="31">
        <v>110</v>
      </c>
      <c r="O125" s="31">
        <f t="shared" si="41"/>
        <v>105.30000000000001</v>
      </c>
      <c r="P125" s="31">
        <v>110</v>
      </c>
      <c r="Q125" s="31">
        <f t="shared" si="42"/>
        <v>157.95000000000002</v>
      </c>
      <c r="R125" s="31">
        <v>160</v>
      </c>
    </row>
    <row r="126" spans="1:18" ht="18.75" customHeight="1">
      <c r="A126" s="58"/>
      <c r="B126" s="30" t="s">
        <v>1</v>
      </c>
      <c r="C126" s="31">
        <v>51</v>
      </c>
      <c r="D126" s="31">
        <f>0.39*C126</f>
        <v>19.89</v>
      </c>
      <c r="E126" s="31">
        <f>D126*2.5</f>
        <v>49.725</v>
      </c>
      <c r="F126" s="31">
        <v>50</v>
      </c>
      <c r="G126" s="31">
        <f>D126*3</f>
        <v>59.67</v>
      </c>
      <c r="H126" s="31">
        <v>60</v>
      </c>
      <c r="I126" s="31">
        <f>D126*5</f>
        <v>99.45</v>
      </c>
      <c r="J126" s="31">
        <v>100</v>
      </c>
      <c r="K126" s="31">
        <f>D126*4</f>
        <v>79.56</v>
      </c>
      <c r="L126" s="31">
        <v>90</v>
      </c>
      <c r="M126" s="31">
        <f>D126*6</f>
        <v>119.34</v>
      </c>
      <c r="N126" s="31">
        <v>120</v>
      </c>
      <c r="O126" s="31">
        <f>D126*6</f>
        <v>119.34</v>
      </c>
      <c r="P126" s="31">
        <v>120</v>
      </c>
      <c r="Q126" s="31">
        <f>D126*9</f>
        <v>179.01</v>
      </c>
      <c r="R126" s="31">
        <v>180</v>
      </c>
    </row>
    <row r="127" spans="1:18" ht="18.75" customHeight="1">
      <c r="A127" s="58"/>
      <c r="B127" s="30" t="s">
        <v>54</v>
      </c>
      <c r="C127" s="31">
        <v>146</v>
      </c>
      <c r="D127" s="24">
        <f>0.39*100+(C127-100)*0.39*0.8</f>
        <v>53.352000000000004</v>
      </c>
      <c r="E127" s="31">
        <f t="shared" si="43"/>
        <v>133.38</v>
      </c>
      <c r="F127" s="31">
        <v>135</v>
      </c>
      <c r="G127" s="31">
        <f t="shared" si="37"/>
        <v>160.056</v>
      </c>
      <c r="H127" s="31">
        <v>165</v>
      </c>
      <c r="I127" s="31">
        <f t="shared" si="38"/>
        <v>266.76</v>
      </c>
      <c r="J127" s="31">
        <v>270</v>
      </c>
      <c r="K127" s="31">
        <f t="shared" si="39"/>
        <v>213.40800000000002</v>
      </c>
      <c r="L127" s="31">
        <v>215</v>
      </c>
      <c r="M127" s="31">
        <f t="shared" si="40"/>
        <v>320.112</v>
      </c>
      <c r="N127" s="31">
        <v>325</v>
      </c>
      <c r="O127" s="31">
        <f t="shared" si="41"/>
        <v>320.112</v>
      </c>
      <c r="P127" s="31">
        <v>325</v>
      </c>
      <c r="Q127" s="31">
        <f t="shared" si="42"/>
        <v>480.168</v>
      </c>
      <c r="R127" s="31">
        <v>485</v>
      </c>
    </row>
    <row r="128" spans="1:18" ht="18.75" customHeight="1">
      <c r="A128" s="58"/>
      <c r="B128" s="30" t="s">
        <v>23</v>
      </c>
      <c r="C128" s="31">
        <v>167</v>
      </c>
      <c r="D128" s="24">
        <f>0.39*100+(C128-100)*0.39*0.8</f>
        <v>59.904</v>
      </c>
      <c r="E128" s="31">
        <f t="shared" si="43"/>
        <v>149.76000000000002</v>
      </c>
      <c r="F128" s="31">
        <v>150</v>
      </c>
      <c r="G128" s="31">
        <f t="shared" si="37"/>
        <v>179.71200000000002</v>
      </c>
      <c r="H128" s="31">
        <v>180</v>
      </c>
      <c r="I128" s="31">
        <f t="shared" si="38"/>
        <v>299.52000000000004</v>
      </c>
      <c r="J128" s="31">
        <v>300</v>
      </c>
      <c r="K128" s="31">
        <f t="shared" si="39"/>
        <v>239.616</v>
      </c>
      <c r="L128" s="31">
        <v>240</v>
      </c>
      <c r="M128" s="31">
        <f t="shared" si="40"/>
        <v>359.42400000000004</v>
      </c>
      <c r="N128" s="31">
        <v>360</v>
      </c>
      <c r="O128" s="31">
        <f t="shared" si="41"/>
        <v>359.42400000000004</v>
      </c>
      <c r="P128" s="31">
        <v>360</v>
      </c>
      <c r="Q128" s="31">
        <f t="shared" si="42"/>
        <v>539.1360000000001</v>
      </c>
      <c r="R128" s="31">
        <v>540</v>
      </c>
    </row>
    <row r="129" spans="1:18" ht="18.75" customHeight="1">
      <c r="A129" s="58"/>
      <c r="B129" s="30" t="s">
        <v>62</v>
      </c>
      <c r="C129" s="31">
        <v>230</v>
      </c>
      <c r="D129" s="24">
        <f>0.39*100+(C129-100)*0.39*0.8</f>
        <v>79.56</v>
      </c>
      <c r="E129" s="31">
        <f t="shared" si="43"/>
        <v>198.9</v>
      </c>
      <c r="F129" s="31">
        <v>200</v>
      </c>
      <c r="G129" s="31">
        <f t="shared" si="37"/>
        <v>238.68</v>
      </c>
      <c r="H129" s="31">
        <v>240</v>
      </c>
      <c r="I129" s="31">
        <f t="shared" si="38"/>
        <v>397.8</v>
      </c>
      <c r="J129" s="31">
        <v>400</v>
      </c>
      <c r="K129" s="31">
        <f t="shared" si="39"/>
        <v>318.24</v>
      </c>
      <c r="L129" s="31">
        <v>320</v>
      </c>
      <c r="M129" s="31">
        <f t="shared" si="40"/>
        <v>477.36</v>
      </c>
      <c r="N129" s="31">
        <v>480</v>
      </c>
      <c r="O129" s="31">
        <f t="shared" si="41"/>
        <v>477.36</v>
      </c>
      <c r="P129" s="31">
        <v>480</v>
      </c>
      <c r="Q129" s="31">
        <f t="shared" si="42"/>
        <v>716.04</v>
      </c>
      <c r="R129" s="31">
        <v>720</v>
      </c>
    </row>
    <row r="130" spans="1:18" ht="18.75" customHeight="1">
      <c r="A130" s="58"/>
      <c r="B130" s="30" t="s">
        <v>74</v>
      </c>
      <c r="C130" s="31">
        <v>264</v>
      </c>
      <c r="D130" s="24">
        <f>0.39*100+0.39*150*0.8+(C130-250)*0.39*0.75</f>
        <v>89.89500000000001</v>
      </c>
      <c r="E130" s="31">
        <f t="shared" si="43"/>
        <v>224.7375</v>
      </c>
      <c r="F130" s="31">
        <v>225</v>
      </c>
      <c r="G130" s="31">
        <f t="shared" si="37"/>
        <v>269.68500000000006</v>
      </c>
      <c r="H130" s="31">
        <v>270</v>
      </c>
      <c r="I130" s="31">
        <f t="shared" si="38"/>
        <v>449.475</v>
      </c>
      <c r="J130" s="31">
        <v>450</v>
      </c>
      <c r="K130" s="31">
        <f t="shared" si="39"/>
        <v>359.58000000000004</v>
      </c>
      <c r="L130" s="31">
        <v>360</v>
      </c>
      <c r="M130" s="31">
        <f t="shared" si="40"/>
        <v>539.3700000000001</v>
      </c>
      <c r="N130" s="31">
        <v>540</v>
      </c>
      <c r="O130" s="31">
        <f t="shared" si="41"/>
        <v>539.3700000000001</v>
      </c>
      <c r="P130" s="31">
        <v>540</v>
      </c>
      <c r="Q130" s="31">
        <f t="shared" si="42"/>
        <v>809.0550000000001</v>
      </c>
      <c r="R130" s="31">
        <v>810</v>
      </c>
    </row>
    <row r="131" spans="1:18" ht="18.75" customHeight="1">
      <c r="A131" s="57" t="s">
        <v>16</v>
      </c>
      <c r="B131" s="30" t="s">
        <v>1</v>
      </c>
      <c r="C131" s="31">
        <v>6</v>
      </c>
      <c r="D131" s="31">
        <f>0.39*C131</f>
        <v>2.34</v>
      </c>
      <c r="E131" s="31">
        <f>D131*2.5</f>
        <v>5.85</v>
      </c>
      <c r="F131" s="31">
        <v>45</v>
      </c>
      <c r="G131" s="31">
        <f>D131*3</f>
        <v>7.02</v>
      </c>
      <c r="H131" s="31">
        <v>50</v>
      </c>
      <c r="I131" s="31">
        <f>D131*5</f>
        <v>11.7</v>
      </c>
      <c r="J131" s="31">
        <v>100</v>
      </c>
      <c r="K131" s="31">
        <f>D131*4</f>
        <v>9.36</v>
      </c>
      <c r="L131" s="31">
        <v>90</v>
      </c>
      <c r="M131" s="31">
        <f>D131*6</f>
        <v>14.04</v>
      </c>
      <c r="N131" s="31">
        <v>110</v>
      </c>
      <c r="O131" s="31">
        <f>D131*6</f>
        <v>14.04</v>
      </c>
      <c r="P131" s="31">
        <v>110</v>
      </c>
      <c r="Q131" s="31">
        <f>D131*9</f>
        <v>21.06</v>
      </c>
      <c r="R131" s="31">
        <v>130</v>
      </c>
    </row>
    <row r="132" spans="1:18" ht="18.75" customHeight="1">
      <c r="A132" s="58"/>
      <c r="B132" s="30" t="s">
        <v>54</v>
      </c>
      <c r="C132" s="31">
        <v>101</v>
      </c>
      <c r="D132" s="24">
        <f>0.39*100+(C132-100)*0.39*0.8</f>
        <v>39.312</v>
      </c>
      <c r="E132" s="31">
        <f t="shared" si="43"/>
        <v>98.28</v>
      </c>
      <c r="F132" s="31">
        <v>100</v>
      </c>
      <c r="G132" s="31">
        <f t="shared" si="37"/>
        <v>117.93599999999999</v>
      </c>
      <c r="H132" s="31">
        <v>120</v>
      </c>
      <c r="I132" s="31">
        <f t="shared" si="38"/>
        <v>196.56</v>
      </c>
      <c r="J132" s="31">
        <v>200</v>
      </c>
      <c r="K132" s="31">
        <f t="shared" si="39"/>
        <v>157.248</v>
      </c>
      <c r="L132" s="31">
        <v>160</v>
      </c>
      <c r="M132" s="31">
        <f t="shared" si="40"/>
        <v>235.87199999999999</v>
      </c>
      <c r="N132" s="31">
        <v>240</v>
      </c>
      <c r="O132" s="31">
        <f t="shared" si="41"/>
        <v>235.87199999999999</v>
      </c>
      <c r="P132" s="31">
        <v>240</v>
      </c>
      <c r="Q132" s="31">
        <f t="shared" si="42"/>
        <v>353.808</v>
      </c>
      <c r="R132" s="31">
        <v>355</v>
      </c>
    </row>
    <row r="133" spans="1:18" ht="18.75" customHeight="1">
      <c r="A133" s="58"/>
      <c r="B133" s="30" t="s">
        <v>23</v>
      </c>
      <c r="C133" s="31">
        <v>122</v>
      </c>
      <c r="D133" s="24">
        <f>0.39*100+(C133-100)*0.39*0.8</f>
        <v>45.864000000000004</v>
      </c>
      <c r="E133" s="31">
        <f t="shared" si="43"/>
        <v>114.66000000000001</v>
      </c>
      <c r="F133" s="31">
        <v>115</v>
      </c>
      <c r="G133" s="31">
        <f t="shared" si="37"/>
        <v>137.592</v>
      </c>
      <c r="H133" s="31">
        <v>140</v>
      </c>
      <c r="I133" s="31">
        <f t="shared" si="38"/>
        <v>229.32000000000002</v>
      </c>
      <c r="J133" s="31">
        <v>230</v>
      </c>
      <c r="K133" s="31">
        <f t="shared" si="39"/>
        <v>183.45600000000002</v>
      </c>
      <c r="L133" s="31">
        <v>185</v>
      </c>
      <c r="M133" s="31">
        <f t="shared" si="40"/>
        <v>275.184</v>
      </c>
      <c r="N133" s="31">
        <v>280</v>
      </c>
      <c r="O133" s="31">
        <f t="shared" si="41"/>
        <v>275.184</v>
      </c>
      <c r="P133" s="31">
        <v>280</v>
      </c>
      <c r="Q133" s="31">
        <f t="shared" si="42"/>
        <v>412.77600000000007</v>
      </c>
      <c r="R133" s="31">
        <v>415</v>
      </c>
    </row>
    <row r="134" spans="1:18" ht="18.75" customHeight="1">
      <c r="A134" s="58"/>
      <c r="B134" s="30" t="s">
        <v>62</v>
      </c>
      <c r="C134" s="31">
        <v>185</v>
      </c>
      <c r="D134" s="24">
        <f>0.39*100+(C134-100)*0.39*0.8</f>
        <v>65.52</v>
      </c>
      <c r="E134" s="31">
        <f t="shared" si="43"/>
        <v>163.79999999999998</v>
      </c>
      <c r="F134" s="31">
        <v>165</v>
      </c>
      <c r="G134" s="31">
        <f t="shared" si="37"/>
        <v>196.56</v>
      </c>
      <c r="H134" s="31">
        <v>200</v>
      </c>
      <c r="I134" s="31">
        <f t="shared" si="38"/>
        <v>327.59999999999997</v>
      </c>
      <c r="J134" s="31">
        <v>330</v>
      </c>
      <c r="K134" s="31">
        <f t="shared" si="39"/>
        <v>262.08</v>
      </c>
      <c r="L134" s="31">
        <v>265</v>
      </c>
      <c r="M134" s="31">
        <f t="shared" si="40"/>
        <v>393.12</v>
      </c>
      <c r="N134" s="31">
        <v>395</v>
      </c>
      <c r="O134" s="31">
        <f t="shared" si="41"/>
        <v>393.12</v>
      </c>
      <c r="P134" s="31">
        <v>395</v>
      </c>
      <c r="Q134" s="31">
        <f t="shared" si="42"/>
        <v>589.68</v>
      </c>
      <c r="R134" s="31">
        <v>590</v>
      </c>
    </row>
    <row r="135" spans="1:18" ht="18.75" customHeight="1">
      <c r="A135" s="58"/>
      <c r="B135" s="30" t="s">
        <v>74</v>
      </c>
      <c r="C135" s="31">
        <v>219</v>
      </c>
      <c r="D135" s="24">
        <f>0.39*100+(C135-100)*0.39*0.8</f>
        <v>76.12800000000001</v>
      </c>
      <c r="E135" s="31">
        <f t="shared" si="43"/>
        <v>190.32000000000005</v>
      </c>
      <c r="F135" s="31">
        <v>195</v>
      </c>
      <c r="G135" s="31">
        <f aca="true" t="shared" si="44" ref="G135:G146">D135*3</f>
        <v>228.38400000000004</v>
      </c>
      <c r="H135" s="31">
        <v>230</v>
      </c>
      <c r="I135" s="31">
        <f aca="true" t="shared" si="45" ref="I135:I146">D135*5</f>
        <v>380.6400000000001</v>
      </c>
      <c r="J135" s="31">
        <v>385</v>
      </c>
      <c r="K135" s="31">
        <f aca="true" t="shared" si="46" ref="K135:K146">D135*4</f>
        <v>304.51200000000006</v>
      </c>
      <c r="L135" s="31">
        <v>305</v>
      </c>
      <c r="M135" s="31">
        <f aca="true" t="shared" si="47" ref="M135:M146">D135*6</f>
        <v>456.7680000000001</v>
      </c>
      <c r="N135" s="31">
        <v>460</v>
      </c>
      <c r="O135" s="31">
        <f aca="true" t="shared" si="48" ref="O135:O146">D135*6</f>
        <v>456.7680000000001</v>
      </c>
      <c r="P135" s="31">
        <v>460</v>
      </c>
      <c r="Q135" s="31">
        <f aca="true" t="shared" si="49" ref="Q135:Q146">D135*9</f>
        <v>685.1520000000002</v>
      </c>
      <c r="R135" s="31">
        <v>690</v>
      </c>
    </row>
    <row r="136" spans="1:18" ht="18.75" customHeight="1">
      <c r="A136" s="57" t="s">
        <v>1</v>
      </c>
      <c r="B136" s="30" t="s">
        <v>54</v>
      </c>
      <c r="C136" s="31">
        <v>95</v>
      </c>
      <c r="D136" s="31">
        <f>0.39*C136</f>
        <v>37.050000000000004</v>
      </c>
      <c r="E136" s="31">
        <f t="shared" si="43"/>
        <v>92.62500000000001</v>
      </c>
      <c r="F136" s="31">
        <v>95</v>
      </c>
      <c r="G136" s="31">
        <f t="shared" si="44"/>
        <v>111.15</v>
      </c>
      <c r="H136" s="31">
        <v>115</v>
      </c>
      <c r="I136" s="31">
        <f t="shared" si="45"/>
        <v>185.25000000000003</v>
      </c>
      <c r="J136" s="31">
        <v>190</v>
      </c>
      <c r="K136" s="31">
        <f t="shared" si="46"/>
        <v>148.20000000000002</v>
      </c>
      <c r="L136" s="31">
        <v>150</v>
      </c>
      <c r="M136" s="31">
        <f t="shared" si="47"/>
        <v>222.3</v>
      </c>
      <c r="N136" s="31">
        <v>225</v>
      </c>
      <c r="O136" s="31">
        <f t="shared" si="48"/>
        <v>222.3</v>
      </c>
      <c r="P136" s="31">
        <v>225</v>
      </c>
      <c r="Q136" s="31">
        <f t="shared" si="49"/>
        <v>333.45000000000005</v>
      </c>
      <c r="R136" s="31">
        <v>335</v>
      </c>
    </row>
    <row r="137" spans="1:18" ht="18.75" customHeight="1">
      <c r="A137" s="58"/>
      <c r="B137" s="30" t="s">
        <v>23</v>
      </c>
      <c r="C137" s="31">
        <v>116</v>
      </c>
      <c r="D137" s="24">
        <f>0.39*100+(C137-100)*0.39*0.8</f>
        <v>43.992000000000004</v>
      </c>
      <c r="E137" s="31">
        <f t="shared" si="43"/>
        <v>109.98000000000002</v>
      </c>
      <c r="F137" s="31">
        <v>110</v>
      </c>
      <c r="G137" s="31">
        <f t="shared" si="44"/>
        <v>131.976</v>
      </c>
      <c r="H137" s="31">
        <v>135</v>
      </c>
      <c r="I137" s="31">
        <f t="shared" si="45"/>
        <v>219.96000000000004</v>
      </c>
      <c r="J137" s="31">
        <v>220</v>
      </c>
      <c r="K137" s="31">
        <f t="shared" si="46"/>
        <v>175.96800000000002</v>
      </c>
      <c r="L137" s="31">
        <v>180</v>
      </c>
      <c r="M137" s="31">
        <f t="shared" si="47"/>
        <v>263.952</v>
      </c>
      <c r="N137" s="31">
        <v>265</v>
      </c>
      <c r="O137" s="31">
        <f t="shared" si="48"/>
        <v>263.952</v>
      </c>
      <c r="P137" s="31">
        <v>265</v>
      </c>
      <c r="Q137" s="31">
        <f t="shared" si="49"/>
        <v>395.92800000000005</v>
      </c>
      <c r="R137" s="31">
        <v>400</v>
      </c>
    </row>
    <row r="138" spans="1:18" ht="18.75" customHeight="1">
      <c r="A138" s="58"/>
      <c r="B138" s="30" t="s">
        <v>62</v>
      </c>
      <c r="C138" s="31">
        <v>179</v>
      </c>
      <c r="D138" s="24">
        <f>0.39*100+(C138-100)*0.39*0.8</f>
        <v>63.648</v>
      </c>
      <c r="E138" s="31">
        <f t="shared" si="43"/>
        <v>159.12</v>
      </c>
      <c r="F138" s="31">
        <v>160</v>
      </c>
      <c r="G138" s="31">
        <f t="shared" si="44"/>
        <v>190.94400000000002</v>
      </c>
      <c r="H138" s="31">
        <v>195</v>
      </c>
      <c r="I138" s="31">
        <f t="shared" si="45"/>
        <v>318.24</v>
      </c>
      <c r="J138" s="31">
        <v>320</v>
      </c>
      <c r="K138" s="31">
        <f t="shared" si="46"/>
        <v>254.592</v>
      </c>
      <c r="L138" s="31">
        <v>255</v>
      </c>
      <c r="M138" s="31">
        <f t="shared" si="47"/>
        <v>381.88800000000003</v>
      </c>
      <c r="N138" s="31">
        <v>385</v>
      </c>
      <c r="O138" s="31">
        <f t="shared" si="48"/>
        <v>381.88800000000003</v>
      </c>
      <c r="P138" s="31">
        <v>385</v>
      </c>
      <c r="Q138" s="31">
        <f t="shared" si="49"/>
        <v>572.832</v>
      </c>
      <c r="R138" s="31">
        <v>575</v>
      </c>
    </row>
    <row r="139" spans="1:18" ht="18.75" customHeight="1">
      <c r="A139" s="58"/>
      <c r="B139" s="30" t="s">
        <v>74</v>
      </c>
      <c r="C139" s="31">
        <v>213</v>
      </c>
      <c r="D139" s="24">
        <f>0.39*100+(C139-100)*0.39*0.8</f>
        <v>74.256</v>
      </c>
      <c r="E139" s="31">
        <f t="shared" si="43"/>
        <v>185.64</v>
      </c>
      <c r="F139" s="31">
        <v>190</v>
      </c>
      <c r="G139" s="31">
        <f t="shared" si="44"/>
        <v>222.768</v>
      </c>
      <c r="H139" s="31">
        <v>225</v>
      </c>
      <c r="I139" s="31">
        <f t="shared" si="45"/>
        <v>371.28</v>
      </c>
      <c r="J139" s="31">
        <v>375</v>
      </c>
      <c r="K139" s="31">
        <f t="shared" si="46"/>
        <v>297.024</v>
      </c>
      <c r="L139" s="31">
        <v>300</v>
      </c>
      <c r="M139" s="31">
        <f t="shared" si="47"/>
        <v>445.536</v>
      </c>
      <c r="N139" s="31">
        <v>450</v>
      </c>
      <c r="O139" s="31">
        <f t="shared" si="48"/>
        <v>445.536</v>
      </c>
      <c r="P139" s="31">
        <v>450</v>
      </c>
      <c r="Q139" s="31">
        <f t="shared" si="49"/>
        <v>668.304</v>
      </c>
      <c r="R139" s="31">
        <v>670</v>
      </c>
    </row>
    <row r="140" spans="1:18" ht="18.75" customHeight="1">
      <c r="A140" s="57" t="s">
        <v>13</v>
      </c>
      <c r="B140" s="30" t="s">
        <v>23</v>
      </c>
      <c r="C140" s="31">
        <v>21</v>
      </c>
      <c r="D140" s="31">
        <f>0.39*C140</f>
        <v>8.19</v>
      </c>
      <c r="E140" s="31">
        <f t="shared" si="43"/>
        <v>20.474999999999998</v>
      </c>
      <c r="F140" s="31">
        <v>45</v>
      </c>
      <c r="G140" s="31">
        <f t="shared" si="44"/>
        <v>24.57</v>
      </c>
      <c r="H140" s="31">
        <v>50</v>
      </c>
      <c r="I140" s="31">
        <f t="shared" si="45"/>
        <v>40.949999999999996</v>
      </c>
      <c r="J140" s="31">
        <v>100</v>
      </c>
      <c r="K140" s="31">
        <f t="shared" si="46"/>
        <v>32.76</v>
      </c>
      <c r="L140" s="31">
        <v>90</v>
      </c>
      <c r="M140" s="31">
        <f t="shared" si="47"/>
        <v>49.14</v>
      </c>
      <c r="N140" s="31">
        <v>110</v>
      </c>
      <c r="O140" s="31">
        <f t="shared" si="48"/>
        <v>49.14</v>
      </c>
      <c r="P140" s="31">
        <v>110</v>
      </c>
      <c r="Q140" s="31">
        <f t="shared" si="49"/>
        <v>73.71</v>
      </c>
      <c r="R140" s="31">
        <v>130</v>
      </c>
    </row>
    <row r="141" spans="1:18" ht="18.75" customHeight="1">
      <c r="A141" s="58"/>
      <c r="B141" s="30" t="s">
        <v>62</v>
      </c>
      <c r="C141" s="31">
        <v>84</v>
      </c>
      <c r="D141" s="31">
        <f>0.39*C141</f>
        <v>32.76</v>
      </c>
      <c r="E141" s="31">
        <f t="shared" si="43"/>
        <v>81.89999999999999</v>
      </c>
      <c r="F141" s="31">
        <v>85</v>
      </c>
      <c r="G141" s="31">
        <f t="shared" si="44"/>
        <v>98.28</v>
      </c>
      <c r="H141" s="31">
        <v>100</v>
      </c>
      <c r="I141" s="31">
        <f t="shared" si="45"/>
        <v>163.79999999999998</v>
      </c>
      <c r="J141" s="31">
        <v>165</v>
      </c>
      <c r="K141" s="31">
        <f t="shared" si="46"/>
        <v>131.04</v>
      </c>
      <c r="L141" s="31">
        <v>135</v>
      </c>
      <c r="M141" s="31">
        <f t="shared" si="47"/>
        <v>196.56</v>
      </c>
      <c r="N141" s="31">
        <v>200</v>
      </c>
      <c r="O141" s="31">
        <f t="shared" si="48"/>
        <v>196.56</v>
      </c>
      <c r="P141" s="31">
        <v>200</v>
      </c>
      <c r="Q141" s="31">
        <f t="shared" si="49"/>
        <v>294.84</v>
      </c>
      <c r="R141" s="31">
        <v>295</v>
      </c>
    </row>
    <row r="142" spans="1:18" ht="18.75" customHeight="1">
      <c r="A142" s="58"/>
      <c r="B142" s="30" t="s">
        <v>74</v>
      </c>
      <c r="C142" s="31">
        <v>118</v>
      </c>
      <c r="D142" s="24">
        <f>0.39*100+(C142-100)*0.39*0.8</f>
        <v>44.616</v>
      </c>
      <c r="E142" s="31">
        <f t="shared" si="43"/>
        <v>111.53999999999999</v>
      </c>
      <c r="F142" s="31">
        <v>115</v>
      </c>
      <c r="G142" s="31">
        <f t="shared" si="44"/>
        <v>133.848</v>
      </c>
      <c r="H142" s="31">
        <v>135</v>
      </c>
      <c r="I142" s="31">
        <f t="shared" si="45"/>
        <v>223.07999999999998</v>
      </c>
      <c r="J142" s="31">
        <v>225</v>
      </c>
      <c r="K142" s="31">
        <f t="shared" si="46"/>
        <v>178.464</v>
      </c>
      <c r="L142" s="31">
        <v>180</v>
      </c>
      <c r="M142" s="31">
        <f t="shared" si="47"/>
        <v>267.696</v>
      </c>
      <c r="N142" s="31">
        <v>270</v>
      </c>
      <c r="O142" s="31">
        <f t="shared" si="48"/>
        <v>267.696</v>
      </c>
      <c r="P142" s="31">
        <v>270</v>
      </c>
      <c r="Q142" s="31">
        <f t="shared" si="49"/>
        <v>401.544</v>
      </c>
      <c r="R142" s="31">
        <v>405</v>
      </c>
    </row>
    <row r="143" spans="1:18" ht="18.75" customHeight="1">
      <c r="A143" s="57" t="s">
        <v>23</v>
      </c>
      <c r="B143" s="30" t="s">
        <v>62</v>
      </c>
      <c r="C143" s="31">
        <v>63</v>
      </c>
      <c r="D143" s="31">
        <f>0.39*C143</f>
        <v>24.57</v>
      </c>
      <c r="E143" s="31">
        <f t="shared" si="43"/>
        <v>61.425</v>
      </c>
      <c r="F143" s="31">
        <v>65</v>
      </c>
      <c r="G143" s="31">
        <f t="shared" si="44"/>
        <v>73.71000000000001</v>
      </c>
      <c r="H143" s="31">
        <v>75</v>
      </c>
      <c r="I143" s="31">
        <f t="shared" si="45"/>
        <v>122.85</v>
      </c>
      <c r="J143" s="31">
        <v>125</v>
      </c>
      <c r="K143" s="31">
        <f t="shared" si="46"/>
        <v>98.28</v>
      </c>
      <c r="L143" s="31">
        <v>100</v>
      </c>
      <c r="M143" s="31">
        <f t="shared" si="47"/>
        <v>147.42000000000002</v>
      </c>
      <c r="N143" s="31">
        <v>150</v>
      </c>
      <c r="O143" s="31">
        <f t="shared" si="48"/>
        <v>147.42000000000002</v>
      </c>
      <c r="P143" s="31">
        <v>150</v>
      </c>
      <c r="Q143" s="31">
        <f t="shared" si="49"/>
        <v>221.13</v>
      </c>
      <c r="R143" s="31">
        <v>225</v>
      </c>
    </row>
    <row r="144" spans="1:18" ht="18.75" customHeight="1">
      <c r="A144" s="58"/>
      <c r="B144" s="30" t="s">
        <v>74</v>
      </c>
      <c r="C144" s="31">
        <v>97</v>
      </c>
      <c r="D144" s="31">
        <f>0.39*C144</f>
        <v>37.83</v>
      </c>
      <c r="E144" s="31">
        <f t="shared" si="43"/>
        <v>94.57499999999999</v>
      </c>
      <c r="F144" s="31">
        <v>95</v>
      </c>
      <c r="G144" s="31">
        <f t="shared" si="44"/>
        <v>113.49</v>
      </c>
      <c r="H144" s="31">
        <v>115</v>
      </c>
      <c r="I144" s="31">
        <f t="shared" si="45"/>
        <v>189.14999999999998</v>
      </c>
      <c r="J144" s="31">
        <v>190</v>
      </c>
      <c r="K144" s="31">
        <f t="shared" si="46"/>
        <v>151.32</v>
      </c>
      <c r="L144" s="31">
        <v>155</v>
      </c>
      <c r="M144" s="31">
        <f t="shared" si="47"/>
        <v>226.98</v>
      </c>
      <c r="N144" s="31">
        <v>230</v>
      </c>
      <c r="O144" s="31">
        <f t="shared" si="48"/>
        <v>226.98</v>
      </c>
      <c r="P144" s="31">
        <v>230</v>
      </c>
      <c r="Q144" s="31">
        <f t="shared" si="49"/>
        <v>340.46999999999997</v>
      </c>
      <c r="R144" s="31">
        <v>345</v>
      </c>
    </row>
    <row r="145" spans="1:18" ht="18.75" customHeight="1">
      <c r="A145" s="30" t="s">
        <v>62</v>
      </c>
      <c r="B145" s="30" t="s">
        <v>27</v>
      </c>
      <c r="C145" s="31">
        <v>34</v>
      </c>
      <c r="D145" s="31">
        <f>0.39*C145</f>
        <v>13.26</v>
      </c>
      <c r="E145" s="31">
        <f t="shared" si="43"/>
        <v>33.15</v>
      </c>
      <c r="F145" s="31">
        <v>45</v>
      </c>
      <c r="G145" s="31">
        <f t="shared" si="44"/>
        <v>39.78</v>
      </c>
      <c r="H145" s="31">
        <v>50</v>
      </c>
      <c r="I145" s="31">
        <f t="shared" si="45"/>
        <v>66.3</v>
      </c>
      <c r="J145" s="31">
        <v>100</v>
      </c>
      <c r="K145" s="31">
        <f t="shared" si="46"/>
        <v>53.04</v>
      </c>
      <c r="L145" s="31">
        <v>90</v>
      </c>
      <c r="M145" s="31">
        <f t="shared" si="47"/>
        <v>79.56</v>
      </c>
      <c r="N145" s="31">
        <v>110</v>
      </c>
      <c r="O145" s="31">
        <f t="shared" si="48"/>
        <v>79.56</v>
      </c>
      <c r="P145" s="31">
        <v>110</v>
      </c>
      <c r="Q145" s="31">
        <f t="shared" si="49"/>
        <v>119.34</v>
      </c>
      <c r="R145" s="31">
        <v>130</v>
      </c>
    </row>
    <row r="146" spans="1:18" ht="37.5" customHeight="1">
      <c r="A146" s="34" t="s">
        <v>35</v>
      </c>
      <c r="B146" s="30" t="s">
        <v>27</v>
      </c>
      <c r="C146" s="31">
        <v>17</v>
      </c>
      <c r="D146" s="31">
        <f>0.39*C146</f>
        <v>6.63</v>
      </c>
      <c r="E146" s="31">
        <f t="shared" si="43"/>
        <v>16.575</v>
      </c>
      <c r="F146" s="31">
        <v>45</v>
      </c>
      <c r="G146" s="31">
        <f t="shared" si="44"/>
        <v>19.89</v>
      </c>
      <c r="H146" s="31">
        <v>50</v>
      </c>
      <c r="I146" s="31">
        <f t="shared" si="45"/>
        <v>33.15</v>
      </c>
      <c r="J146" s="31">
        <v>100</v>
      </c>
      <c r="K146" s="31">
        <f t="shared" si="46"/>
        <v>26.52</v>
      </c>
      <c r="L146" s="31">
        <v>90</v>
      </c>
      <c r="M146" s="31">
        <f t="shared" si="47"/>
        <v>39.78</v>
      </c>
      <c r="N146" s="31">
        <v>110</v>
      </c>
      <c r="O146" s="31">
        <f t="shared" si="48"/>
        <v>39.78</v>
      </c>
      <c r="P146" s="31">
        <v>110</v>
      </c>
      <c r="Q146" s="31">
        <f t="shared" si="49"/>
        <v>59.67</v>
      </c>
      <c r="R146" s="31">
        <v>130</v>
      </c>
    </row>
    <row r="147" ht="13.5" customHeight="1">
      <c r="F147" s="23"/>
    </row>
    <row r="148" ht="13.5" customHeight="1">
      <c r="F148" s="23"/>
    </row>
    <row r="149" ht="13.5" customHeight="1">
      <c r="F149" s="23"/>
    </row>
    <row r="150" ht="13.5" customHeight="1">
      <c r="F150" s="23"/>
    </row>
    <row r="151" ht="13.5" customHeight="1">
      <c r="F151" s="23"/>
    </row>
    <row r="152" ht="17.25">
      <c r="F152" s="23"/>
    </row>
    <row r="153" ht="17.25">
      <c r="F153" s="23"/>
    </row>
    <row r="154" ht="17.25">
      <c r="F154" s="23"/>
    </row>
    <row r="155" ht="17.25">
      <c r="F155" s="23"/>
    </row>
    <row r="156" ht="17.25">
      <c r="F156" s="23"/>
    </row>
    <row r="157" ht="17.25">
      <c r="F157" s="23"/>
    </row>
    <row r="158" ht="17.25">
      <c r="F158" s="23"/>
    </row>
    <row r="159" ht="17.25">
      <c r="F159" s="23"/>
    </row>
    <row r="160" ht="17.25">
      <c r="F160" s="23"/>
    </row>
    <row r="161" ht="17.25">
      <c r="F161" s="23"/>
    </row>
    <row r="162" ht="17.25">
      <c r="F162" s="23"/>
    </row>
    <row r="163" ht="17.25">
      <c r="F163" s="23"/>
    </row>
    <row r="164" ht="17.25">
      <c r="F164" s="23"/>
    </row>
    <row r="165" ht="17.25">
      <c r="F165" s="23"/>
    </row>
    <row r="166" ht="17.25">
      <c r="F166" s="23"/>
    </row>
    <row r="167" ht="17.25">
      <c r="F167" s="23"/>
    </row>
    <row r="168" ht="17.25">
      <c r="F168" s="23"/>
    </row>
    <row r="169" ht="17.25">
      <c r="F169" s="23"/>
    </row>
    <row r="170" ht="17.25">
      <c r="F170" s="23"/>
    </row>
    <row r="171" ht="17.25">
      <c r="F171" s="23"/>
    </row>
    <row r="172" ht="17.25">
      <c r="F172" s="23"/>
    </row>
    <row r="173" ht="17.25">
      <c r="F173" s="23"/>
    </row>
    <row r="174" ht="17.25">
      <c r="F174" s="23"/>
    </row>
    <row r="175" ht="17.25">
      <c r="F175" s="23"/>
    </row>
    <row r="176" ht="17.25">
      <c r="F176" s="23"/>
    </row>
    <row r="177" ht="17.25">
      <c r="F177" s="23"/>
    </row>
    <row r="178" ht="17.25">
      <c r="F178" s="23"/>
    </row>
    <row r="179" ht="17.25">
      <c r="F179" s="23"/>
    </row>
    <row r="180" ht="17.25">
      <c r="F180" s="23"/>
    </row>
    <row r="181" ht="17.25">
      <c r="F181" s="23"/>
    </row>
    <row r="182" ht="17.25">
      <c r="F182" s="23"/>
    </row>
    <row r="183" ht="17.25">
      <c r="F183" s="23"/>
    </row>
    <row r="184" ht="17.25">
      <c r="F184" s="23"/>
    </row>
    <row r="185" ht="17.25">
      <c r="F185" s="23"/>
    </row>
    <row r="186" ht="17.25">
      <c r="F186" s="23"/>
    </row>
    <row r="187" ht="17.25">
      <c r="F187" s="23"/>
    </row>
    <row r="188" ht="17.25">
      <c r="F188" s="23"/>
    </row>
    <row r="189" ht="17.25">
      <c r="F189" s="23"/>
    </row>
    <row r="190" ht="17.25">
      <c r="F190" s="23"/>
    </row>
    <row r="191" ht="17.25">
      <c r="F191" s="23"/>
    </row>
    <row r="192" ht="17.25">
      <c r="F192" s="23"/>
    </row>
    <row r="193" ht="17.25">
      <c r="F193" s="23"/>
    </row>
    <row r="194" ht="17.25">
      <c r="F194" s="23"/>
    </row>
    <row r="195" ht="17.25">
      <c r="F195" s="23"/>
    </row>
    <row r="196" ht="17.25">
      <c r="F196" s="23"/>
    </row>
    <row r="197" ht="17.25">
      <c r="F197" s="23"/>
    </row>
    <row r="198" ht="17.25">
      <c r="F198" s="23"/>
    </row>
    <row r="199" ht="17.25">
      <c r="F199" s="23"/>
    </row>
    <row r="200" ht="17.25">
      <c r="F200" s="23"/>
    </row>
    <row r="201" ht="17.25">
      <c r="F201" s="23"/>
    </row>
    <row r="202" ht="17.25">
      <c r="F202" s="23"/>
    </row>
    <row r="203" ht="17.25">
      <c r="F203" s="23"/>
    </row>
    <row r="204" ht="17.25">
      <c r="F204" s="23"/>
    </row>
    <row r="205" ht="17.25">
      <c r="F205" s="23"/>
    </row>
    <row r="206" ht="17.25">
      <c r="F206" s="23"/>
    </row>
    <row r="207" ht="17.25">
      <c r="F207" s="23"/>
    </row>
    <row r="208" ht="17.25">
      <c r="F208" s="23"/>
    </row>
    <row r="209" ht="17.25">
      <c r="F209" s="23"/>
    </row>
    <row r="210" ht="17.25">
      <c r="F210" s="23"/>
    </row>
    <row r="211" ht="17.25">
      <c r="F211" s="23"/>
    </row>
    <row r="212" ht="17.25">
      <c r="F212" s="23"/>
    </row>
    <row r="213" ht="17.25">
      <c r="F213" s="23"/>
    </row>
    <row r="214" ht="17.25">
      <c r="F214" s="23"/>
    </row>
    <row r="215" ht="17.25">
      <c r="F215" s="23"/>
    </row>
    <row r="216" ht="17.25">
      <c r="F216" s="23"/>
    </row>
    <row r="217" ht="17.25">
      <c r="F217" s="23"/>
    </row>
    <row r="218" ht="17.25">
      <c r="F218" s="23"/>
    </row>
    <row r="219" ht="17.25">
      <c r="F219" s="23"/>
    </row>
    <row r="220" ht="17.25">
      <c r="F220" s="23"/>
    </row>
    <row r="221" ht="17.25">
      <c r="F221" s="23"/>
    </row>
    <row r="222" ht="17.25">
      <c r="F222" s="23"/>
    </row>
    <row r="223" ht="17.25">
      <c r="F223" s="23"/>
    </row>
    <row r="224" ht="17.25">
      <c r="F224" s="23"/>
    </row>
    <row r="225" ht="17.25">
      <c r="F225" s="23"/>
    </row>
    <row r="226" ht="17.25">
      <c r="F226" s="23"/>
    </row>
    <row r="227" ht="17.25">
      <c r="F227" s="23"/>
    </row>
    <row r="228" ht="17.25">
      <c r="F228" s="23"/>
    </row>
    <row r="229" ht="17.25">
      <c r="F229" s="23"/>
    </row>
    <row r="230" ht="17.25">
      <c r="F230" s="23"/>
    </row>
    <row r="231" ht="17.25">
      <c r="F231" s="23"/>
    </row>
    <row r="232" ht="17.25">
      <c r="F232" s="23"/>
    </row>
    <row r="233" ht="17.25">
      <c r="F233" s="23"/>
    </row>
    <row r="234" ht="17.25">
      <c r="F234" s="23"/>
    </row>
    <row r="235" ht="17.25">
      <c r="F235" s="23"/>
    </row>
    <row r="236" ht="17.25">
      <c r="F236" s="23"/>
    </row>
    <row r="237" ht="17.25">
      <c r="F237" s="23"/>
    </row>
    <row r="238" ht="17.25">
      <c r="F238" s="23"/>
    </row>
    <row r="239" ht="17.25">
      <c r="F239" s="23"/>
    </row>
    <row r="240" ht="17.25">
      <c r="F240" s="23"/>
    </row>
    <row r="241" ht="17.25">
      <c r="F241" s="23"/>
    </row>
    <row r="242" ht="17.25">
      <c r="F242" s="23"/>
    </row>
    <row r="243" ht="17.25">
      <c r="F243" s="23"/>
    </row>
    <row r="244" ht="17.25">
      <c r="F244" s="23"/>
    </row>
    <row r="245" ht="17.25">
      <c r="F245" s="23"/>
    </row>
    <row r="246" ht="17.25">
      <c r="F246" s="23"/>
    </row>
    <row r="247" ht="17.25">
      <c r="F247" s="23"/>
    </row>
    <row r="248" ht="17.25">
      <c r="F248" s="23"/>
    </row>
    <row r="249" ht="17.25">
      <c r="F249" s="23"/>
    </row>
    <row r="250" ht="17.25">
      <c r="F250" s="23"/>
    </row>
    <row r="251" ht="17.25">
      <c r="F251" s="23"/>
    </row>
    <row r="252" ht="17.25">
      <c r="F252" s="23"/>
    </row>
    <row r="253" ht="17.25">
      <c r="F253" s="23"/>
    </row>
    <row r="254" ht="17.25">
      <c r="F254" s="23"/>
    </row>
    <row r="255" ht="17.25">
      <c r="F255" s="23"/>
    </row>
    <row r="256" ht="17.25">
      <c r="F256" s="23"/>
    </row>
    <row r="257" ht="17.25">
      <c r="F257" s="23"/>
    </row>
    <row r="258" ht="17.25">
      <c r="F258" s="23"/>
    </row>
    <row r="259" ht="17.25">
      <c r="F259" s="23"/>
    </row>
    <row r="260" ht="17.25">
      <c r="F260" s="23"/>
    </row>
    <row r="261" ht="17.25">
      <c r="F261" s="23"/>
    </row>
    <row r="262" ht="17.25">
      <c r="F262" s="23"/>
    </row>
    <row r="263" ht="17.25">
      <c r="F263" s="23"/>
    </row>
    <row r="264" ht="17.25">
      <c r="F264" s="23"/>
    </row>
    <row r="265" ht="17.25">
      <c r="F265" s="23"/>
    </row>
    <row r="266" ht="17.25">
      <c r="F266" s="23"/>
    </row>
    <row r="267" ht="17.25">
      <c r="F267" s="23"/>
    </row>
    <row r="268" ht="17.25">
      <c r="F268" s="23"/>
    </row>
    <row r="269" ht="17.25">
      <c r="F269" s="23"/>
    </row>
    <row r="270" ht="17.25">
      <c r="F270" s="23"/>
    </row>
    <row r="271" ht="17.25">
      <c r="F271" s="23"/>
    </row>
    <row r="272" ht="17.25">
      <c r="F272" s="23"/>
    </row>
    <row r="273" ht="17.25">
      <c r="F273" s="23"/>
    </row>
    <row r="274" ht="17.25">
      <c r="F274" s="23"/>
    </row>
    <row r="275" ht="17.25">
      <c r="F275" s="23"/>
    </row>
    <row r="276" ht="17.25">
      <c r="F276" s="23"/>
    </row>
    <row r="277" ht="17.25">
      <c r="F277" s="23"/>
    </row>
    <row r="278" ht="17.25">
      <c r="F278" s="23"/>
    </row>
    <row r="279" ht="17.25">
      <c r="F279" s="23"/>
    </row>
    <row r="280" ht="17.25">
      <c r="F280" s="23"/>
    </row>
    <row r="281" ht="17.25">
      <c r="F281" s="23"/>
    </row>
    <row r="282" ht="17.25">
      <c r="F282" s="23"/>
    </row>
    <row r="283" ht="17.25">
      <c r="F283" s="23"/>
    </row>
    <row r="284" ht="17.25">
      <c r="F284" s="23"/>
    </row>
    <row r="285" ht="17.25">
      <c r="F285" s="23"/>
    </row>
    <row r="286" ht="17.25">
      <c r="F286" s="23"/>
    </row>
    <row r="287" ht="17.25">
      <c r="F287" s="23"/>
    </row>
    <row r="288" ht="17.25">
      <c r="F288" s="23"/>
    </row>
    <row r="289" ht="17.25">
      <c r="F289" s="23"/>
    </row>
    <row r="290" ht="17.25">
      <c r="F290" s="23"/>
    </row>
    <row r="291" ht="17.25">
      <c r="F291" s="23"/>
    </row>
    <row r="292" ht="17.25">
      <c r="F292" s="23"/>
    </row>
    <row r="293" ht="17.25">
      <c r="F293" s="23"/>
    </row>
    <row r="294" ht="17.25">
      <c r="F294" s="23"/>
    </row>
    <row r="295" ht="17.25">
      <c r="F295" s="23"/>
    </row>
    <row r="296" ht="17.25">
      <c r="F296" s="23"/>
    </row>
    <row r="297" ht="17.25">
      <c r="F297" s="23"/>
    </row>
    <row r="298" ht="17.25">
      <c r="F298" s="23"/>
    </row>
    <row r="299" ht="17.25">
      <c r="F299" s="23"/>
    </row>
    <row r="300" ht="17.25">
      <c r="F300" s="23"/>
    </row>
    <row r="301" ht="17.25">
      <c r="F301" s="23"/>
    </row>
    <row r="302" ht="17.25">
      <c r="F302" s="23"/>
    </row>
    <row r="303" ht="17.25">
      <c r="F303" s="23"/>
    </row>
    <row r="304" ht="17.25">
      <c r="F304" s="23"/>
    </row>
    <row r="305" ht="17.25">
      <c r="F305" s="23"/>
    </row>
    <row r="306" ht="17.25">
      <c r="F306" s="23"/>
    </row>
    <row r="307" ht="17.25">
      <c r="F307" s="23"/>
    </row>
    <row r="308" ht="17.25">
      <c r="F308" s="23"/>
    </row>
    <row r="309" ht="17.25">
      <c r="F309" s="23"/>
    </row>
    <row r="310" ht="17.25">
      <c r="F310" s="23"/>
    </row>
    <row r="311" ht="17.25">
      <c r="F311" s="23"/>
    </row>
    <row r="312" ht="17.25">
      <c r="F312" s="23"/>
    </row>
    <row r="313" ht="17.25">
      <c r="F313" s="23"/>
    </row>
    <row r="314" ht="17.25">
      <c r="F314" s="23"/>
    </row>
    <row r="315" ht="17.25">
      <c r="F315" s="23"/>
    </row>
    <row r="316" ht="17.25">
      <c r="F316" s="23"/>
    </row>
    <row r="317" ht="17.25">
      <c r="F317" s="23"/>
    </row>
    <row r="318" ht="17.25">
      <c r="F318" s="23"/>
    </row>
    <row r="319" ht="17.25">
      <c r="F319" s="23"/>
    </row>
    <row r="320" ht="17.25">
      <c r="F320" s="23"/>
    </row>
    <row r="321" ht="17.25">
      <c r="F321" s="23"/>
    </row>
    <row r="322" ht="17.25">
      <c r="F322" s="23"/>
    </row>
    <row r="323" ht="17.25">
      <c r="F323" s="23"/>
    </row>
    <row r="324" ht="17.25">
      <c r="F324" s="23"/>
    </row>
    <row r="325" ht="17.25">
      <c r="F325" s="23"/>
    </row>
    <row r="326" ht="17.25">
      <c r="F326" s="23"/>
    </row>
    <row r="327" ht="17.25">
      <c r="F327" s="23"/>
    </row>
    <row r="328" ht="17.25">
      <c r="F328" s="23"/>
    </row>
    <row r="329" ht="17.25">
      <c r="F329" s="23"/>
    </row>
    <row r="330" ht="17.25">
      <c r="F330" s="23"/>
    </row>
    <row r="331" ht="17.25">
      <c r="F331" s="23"/>
    </row>
    <row r="332" ht="17.25">
      <c r="F332" s="23"/>
    </row>
    <row r="333" ht="17.25">
      <c r="F333" s="23"/>
    </row>
    <row r="334" ht="17.25">
      <c r="F334" s="23"/>
    </row>
    <row r="335" ht="17.25">
      <c r="F335" s="23"/>
    </row>
    <row r="336" ht="17.25">
      <c r="F336" s="23"/>
    </row>
    <row r="337" ht="17.25">
      <c r="F337" s="23"/>
    </row>
    <row r="338" ht="17.25">
      <c r="F338" s="23"/>
    </row>
    <row r="339" ht="17.25">
      <c r="F339" s="23"/>
    </row>
    <row r="340" ht="17.25">
      <c r="F340" s="23"/>
    </row>
    <row r="341" ht="17.25">
      <c r="F341" s="23"/>
    </row>
    <row r="342" ht="17.25">
      <c r="F342" s="23"/>
    </row>
    <row r="343" ht="17.25">
      <c r="F343" s="23"/>
    </row>
    <row r="344" ht="17.25">
      <c r="F344" s="23"/>
    </row>
    <row r="345" ht="17.25">
      <c r="F345" s="23"/>
    </row>
    <row r="346" ht="17.25">
      <c r="F346" s="23"/>
    </row>
    <row r="347" ht="17.25">
      <c r="F347" s="23"/>
    </row>
    <row r="348" ht="17.25">
      <c r="F348" s="23"/>
    </row>
    <row r="349" ht="17.25">
      <c r="F349" s="23"/>
    </row>
    <row r="350" ht="17.25">
      <c r="F350" s="23"/>
    </row>
    <row r="351" ht="17.25">
      <c r="F351" s="23"/>
    </row>
    <row r="352" ht="17.25">
      <c r="F352" s="23"/>
    </row>
    <row r="353" ht="17.25">
      <c r="F353" s="23"/>
    </row>
    <row r="354" ht="17.25">
      <c r="F354" s="23"/>
    </row>
    <row r="355" ht="17.25">
      <c r="F355" s="23"/>
    </row>
    <row r="356" ht="17.25">
      <c r="F356" s="23"/>
    </row>
    <row r="357" ht="17.25">
      <c r="F357" s="23"/>
    </row>
    <row r="358" ht="17.25">
      <c r="F358" s="23"/>
    </row>
    <row r="359" ht="17.25">
      <c r="F359" s="23"/>
    </row>
    <row r="360" ht="17.25">
      <c r="F360" s="23"/>
    </row>
    <row r="361" ht="17.25">
      <c r="F361" s="23"/>
    </row>
    <row r="362" ht="17.25">
      <c r="F362" s="23"/>
    </row>
    <row r="363" ht="17.25">
      <c r="F363" s="23"/>
    </row>
    <row r="364" ht="17.25">
      <c r="F364" s="23"/>
    </row>
    <row r="365" ht="17.25">
      <c r="F365" s="23"/>
    </row>
    <row r="366" ht="17.25">
      <c r="F366" s="23"/>
    </row>
    <row r="367" ht="17.25">
      <c r="F367" s="23"/>
    </row>
    <row r="368" ht="17.25">
      <c r="F368" s="23"/>
    </row>
    <row r="369" ht="17.25">
      <c r="F369" s="23"/>
    </row>
    <row r="370" ht="17.25">
      <c r="F370" s="23"/>
    </row>
    <row r="371" ht="17.25">
      <c r="F371" s="23"/>
    </row>
    <row r="372" ht="17.25">
      <c r="F372" s="23"/>
    </row>
    <row r="373" ht="17.25">
      <c r="F373" s="23"/>
    </row>
    <row r="374" ht="17.25">
      <c r="F374" s="23"/>
    </row>
    <row r="375" ht="17.25">
      <c r="F375" s="23"/>
    </row>
    <row r="376" ht="17.25">
      <c r="F376" s="23"/>
    </row>
    <row r="377" ht="17.25">
      <c r="F377" s="23"/>
    </row>
    <row r="378" ht="17.25">
      <c r="F378" s="23"/>
    </row>
    <row r="379" ht="17.25">
      <c r="F379" s="23"/>
    </row>
    <row r="380" ht="17.25">
      <c r="F380" s="23"/>
    </row>
    <row r="381" ht="17.25">
      <c r="F381" s="23"/>
    </row>
    <row r="382" ht="17.25">
      <c r="F382" s="23"/>
    </row>
    <row r="383" ht="17.25">
      <c r="F383" s="23"/>
    </row>
    <row r="384" ht="17.25">
      <c r="F384" s="23"/>
    </row>
    <row r="385" ht="17.25">
      <c r="F385" s="23"/>
    </row>
    <row r="386" ht="17.25">
      <c r="F386" s="23"/>
    </row>
    <row r="387" ht="17.25">
      <c r="F387" s="23"/>
    </row>
    <row r="388" ht="17.25">
      <c r="F388" s="23"/>
    </row>
    <row r="389" ht="17.25">
      <c r="F389" s="23"/>
    </row>
    <row r="390" ht="17.25">
      <c r="F390" s="23"/>
    </row>
    <row r="391" ht="17.25">
      <c r="F391" s="23"/>
    </row>
    <row r="392" ht="17.25">
      <c r="F392" s="23"/>
    </row>
    <row r="393" ht="17.25">
      <c r="F393" s="23"/>
    </row>
    <row r="394" ht="17.25">
      <c r="F394" s="23"/>
    </row>
    <row r="395" ht="17.25">
      <c r="F395" s="23"/>
    </row>
    <row r="396" ht="17.25">
      <c r="F396" s="23"/>
    </row>
    <row r="397" ht="17.25">
      <c r="F397" s="23"/>
    </row>
    <row r="398" ht="17.25">
      <c r="F398" s="23"/>
    </row>
    <row r="399" ht="17.25">
      <c r="F399" s="23"/>
    </row>
    <row r="400" ht="17.25">
      <c r="F400" s="23"/>
    </row>
    <row r="401" ht="17.25">
      <c r="F401" s="23"/>
    </row>
    <row r="402" ht="17.25">
      <c r="F402" s="23"/>
    </row>
    <row r="403" ht="17.25">
      <c r="F403" s="23"/>
    </row>
    <row r="404" ht="17.25">
      <c r="F404" s="23"/>
    </row>
    <row r="405" ht="17.25">
      <c r="F405" s="23"/>
    </row>
    <row r="406" ht="17.25">
      <c r="F406" s="23"/>
    </row>
    <row r="407" ht="17.25">
      <c r="F407" s="23"/>
    </row>
    <row r="408" ht="17.25">
      <c r="F408" s="23"/>
    </row>
    <row r="409" ht="17.25">
      <c r="F409" s="23"/>
    </row>
    <row r="410" ht="17.25">
      <c r="F410" s="23"/>
    </row>
    <row r="411" ht="17.25">
      <c r="F411" s="23"/>
    </row>
    <row r="412" ht="17.25">
      <c r="F412" s="23"/>
    </row>
    <row r="413" ht="17.25">
      <c r="F413" s="23"/>
    </row>
    <row r="414" ht="17.25">
      <c r="F414" s="23"/>
    </row>
    <row r="415" ht="17.25">
      <c r="F415" s="23"/>
    </row>
    <row r="416" ht="17.25">
      <c r="F416" s="23"/>
    </row>
    <row r="417" ht="17.25">
      <c r="F417" s="23"/>
    </row>
    <row r="418" ht="17.25">
      <c r="F418" s="23"/>
    </row>
    <row r="419" ht="17.25">
      <c r="F419" s="23"/>
    </row>
    <row r="420" ht="17.25">
      <c r="F420" s="23"/>
    </row>
    <row r="421" ht="17.25">
      <c r="F421" s="23"/>
    </row>
    <row r="422" ht="17.25">
      <c r="F422" s="23"/>
    </row>
    <row r="423" ht="17.25">
      <c r="F423" s="23"/>
    </row>
    <row r="424" ht="17.25">
      <c r="F424" s="23"/>
    </row>
    <row r="425" ht="17.25">
      <c r="F425" s="23"/>
    </row>
    <row r="426" ht="17.25">
      <c r="F426" s="23"/>
    </row>
    <row r="427" ht="17.25">
      <c r="F427" s="23"/>
    </row>
    <row r="428" ht="17.25">
      <c r="F428" s="23"/>
    </row>
    <row r="429" ht="17.25">
      <c r="F429" s="23"/>
    </row>
    <row r="430" ht="17.25">
      <c r="F430" s="23"/>
    </row>
    <row r="431" ht="17.25">
      <c r="F431" s="23"/>
    </row>
    <row r="432" ht="17.25">
      <c r="F432" s="23"/>
    </row>
    <row r="433" ht="17.25">
      <c r="F433" s="23"/>
    </row>
    <row r="434" ht="17.25">
      <c r="F434" s="23"/>
    </row>
    <row r="435" ht="17.25">
      <c r="F435" s="23"/>
    </row>
    <row r="436" ht="17.25">
      <c r="F436" s="23"/>
    </row>
    <row r="437" ht="17.25">
      <c r="F437" s="23"/>
    </row>
    <row r="438" ht="17.25">
      <c r="F438" s="23"/>
    </row>
    <row r="439" ht="17.25">
      <c r="F439" s="23"/>
    </row>
    <row r="440" ht="17.25">
      <c r="F440" s="23"/>
    </row>
    <row r="441" ht="17.25">
      <c r="F441" s="23"/>
    </row>
    <row r="442" ht="17.25">
      <c r="F442" s="23"/>
    </row>
    <row r="443" ht="17.25">
      <c r="F443" s="23"/>
    </row>
    <row r="444" ht="17.25">
      <c r="F444" s="23"/>
    </row>
    <row r="445" ht="17.25">
      <c r="F445" s="23"/>
    </row>
    <row r="446" ht="17.25">
      <c r="F446" s="23"/>
    </row>
    <row r="447" ht="17.25">
      <c r="F447" s="23"/>
    </row>
    <row r="448" ht="17.25">
      <c r="F448" s="23"/>
    </row>
    <row r="449" ht="17.25">
      <c r="F449" s="23"/>
    </row>
    <row r="450" ht="17.25">
      <c r="F450" s="23"/>
    </row>
    <row r="451" ht="17.25">
      <c r="F451" s="23"/>
    </row>
    <row r="452" ht="17.25">
      <c r="F452" s="23"/>
    </row>
    <row r="453" ht="17.25">
      <c r="F453" s="23"/>
    </row>
    <row r="454" ht="17.25">
      <c r="F454" s="23"/>
    </row>
    <row r="455" ht="17.25">
      <c r="F455" s="23"/>
    </row>
    <row r="456" ht="17.25">
      <c r="F456" s="23"/>
    </row>
    <row r="457" ht="17.25">
      <c r="F457" s="23"/>
    </row>
    <row r="458" ht="17.25">
      <c r="F458" s="23"/>
    </row>
    <row r="459" ht="17.25">
      <c r="F459" s="23"/>
    </row>
    <row r="460" ht="17.25">
      <c r="F460" s="23"/>
    </row>
    <row r="461" ht="17.25">
      <c r="F461" s="23"/>
    </row>
    <row r="462" ht="17.25">
      <c r="F462" s="23"/>
    </row>
    <row r="463" ht="17.25">
      <c r="F463" s="23"/>
    </row>
    <row r="464" ht="17.25">
      <c r="F464" s="23"/>
    </row>
    <row r="465" ht="17.25">
      <c r="F465" s="23"/>
    </row>
    <row r="466" ht="17.25">
      <c r="F466" s="23"/>
    </row>
    <row r="467" ht="17.25">
      <c r="F467" s="23"/>
    </row>
    <row r="468" ht="17.25">
      <c r="F468" s="23"/>
    </row>
    <row r="469" ht="17.25">
      <c r="F469" s="23"/>
    </row>
    <row r="470" ht="17.25">
      <c r="F470" s="23"/>
    </row>
    <row r="471" ht="17.25">
      <c r="F471" s="23"/>
    </row>
    <row r="472" ht="17.25">
      <c r="F472" s="23"/>
    </row>
    <row r="473" ht="17.25">
      <c r="F473" s="23"/>
    </row>
    <row r="474" ht="17.25">
      <c r="F474" s="23"/>
    </row>
    <row r="475" ht="17.25">
      <c r="F475" s="23"/>
    </row>
    <row r="476" ht="17.25">
      <c r="F476" s="23"/>
    </row>
    <row r="477" ht="17.25">
      <c r="F477" s="23"/>
    </row>
    <row r="478" ht="17.25">
      <c r="F478" s="23"/>
    </row>
    <row r="479" ht="17.25">
      <c r="F479" s="23"/>
    </row>
    <row r="480" ht="17.25">
      <c r="F480" s="23"/>
    </row>
    <row r="481" ht="17.25">
      <c r="F481" s="23"/>
    </row>
    <row r="482" ht="17.25">
      <c r="F482" s="23"/>
    </row>
    <row r="483" ht="17.25">
      <c r="F483" s="23"/>
    </row>
    <row r="484" ht="17.25">
      <c r="F484" s="23"/>
    </row>
    <row r="485" ht="17.25">
      <c r="F485" s="23"/>
    </row>
    <row r="486" ht="17.25">
      <c r="F486" s="23"/>
    </row>
    <row r="487" ht="17.25">
      <c r="F487" s="23"/>
    </row>
    <row r="488" ht="17.25">
      <c r="F488" s="23"/>
    </row>
    <row r="489" ht="17.25">
      <c r="F489" s="23"/>
    </row>
    <row r="490" ht="17.25">
      <c r="F490" s="23"/>
    </row>
    <row r="491" ht="17.25">
      <c r="F491" s="23"/>
    </row>
    <row r="492" ht="17.25">
      <c r="F492" s="23"/>
    </row>
    <row r="493" ht="17.25">
      <c r="F493" s="23"/>
    </row>
    <row r="494" ht="17.25">
      <c r="F494" s="23"/>
    </row>
    <row r="495" ht="17.25">
      <c r="F495" s="23"/>
    </row>
    <row r="496" ht="17.25">
      <c r="F496" s="23"/>
    </row>
    <row r="497" ht="17.25">
      <c r="F497" s="23"/>
    </row>
    <row r="498" ht="17.25">
      <c r="F498" s="23"/>
    </row>
    <row r="499" ht="17.25">
      <c r="F499" s="23"/>
    </row>
    <row r="500" ht="17.25">
      <c r="F500" s="23"/>
    </row>
    <row r="501" ht="17.25">
      <c r="F501" s="23"/>
    </row>
    <row r="502" ht="17.25">
      <c r="F502" s="23"/>
    </row>
    <row r="503" ht="17.25">
      <c r="F503" s="23"/>
    </row>
    <row r="504" ht="17.25">
      <c r="F504" s="23"/>
    </row>
    <row r="505" ht="17.25">
      <c r="F505" s="23"/>
    </row>
    <row r="506" ht="17.25">
      <c r="F506" s="23"/>
    </row>
    <row r="507" ht="17.25">
      <c r="F507" s="23"/>
    </row>
    <row r="508" ht="17.25">
      <c r="F508" s="23"/>
    </row>
    <row r="509" ht="17.25">
      <c r="F509" s="23"/>
    </row>
    <row r="510" ht="17.25">
      <c r="F510" s="23"/>
    </row>
    <row r="511" ht="17.25">
      <c r="F511" s="23"/>
    </row>
    <row r="512" ht="17.25">
      <c r="F512" s="23"/>
    </row>
    <row r="513" ht="17.25">
      <c r="F513" s="23"/>
    </row>
    <row r="514" ht="17.25">
      <c r="F514" s="23"/>
    </row>
    <row r="515" ht="17.25">
      <c r="F515" s="23"/>
    </row>
    <row r="516" ht="17.25">
      <c r="F516" s="23"/>
    </row>
    <row r="517" ht="17.25">
      <c r="F517" s="23"/>
    </row>
    <row r="518" ht="17.25">
      <c r="F518" s="23"/>
    </row>
    <row r="519" ht="17.25">
      <c r="F519" s="23"/>
    </row>
    <row r="520" ht="17.25">
      <c r="F520" s="23"/>
    </row>
    <row r="521" ht="17.25">
      <c r="F521" s="23"/>
    </row>
    <row r="522" ht="17.25">
      <c r="F522" s="23"/>
    </row>
    <row r="523" ht="17.25">
      <c r="F523" s="23"/>
    </row>
    <row r="524" ht="17.25">
      <c r="F524" s="23"/>
    </row>
    <row r="525" ht="17.25">
      <c r="F525" s="23"/>
    </row>
    <row r="526" ht="17.25">
      <c r="F526" s="23"/>
    </row>
    <row r="527" ht="17.25">
      <c r="F527" s="23"/>
    </row>
    <row r="528" ht="17.25">
      <c r="F528" s="23"/>
    </row>
    <row r="529" ht="17.25">
      <c r="F529" s="23"/>
    </row>
    <row r="530" ht="17.25">
      <c r="F530" s="23"/>
    </row>
    <row r="531" ht="17.25">
      <c r="F531" s="23"/>
    </row>
    <row r="532" ht="17.25">
      <c r="F532" s="23"/>
    </row>
    <row r="533" ht="17.25">
      <c r="F533" s="23"/>
    </row>
    <row r="534" ht="17.25">
      <c r="F534" s="23"/>
    </row>
    <row r="535" ht="17.25">
      <c r="F535" s="23"/>
    </row>
    <row r="536" ht="17.25">
      <c r="F536" s="23"/>
    </row>
    <row r="537" ht="17.25">
      <c r="F537" s="23"/>
    </row>
    <row r="538" ht="17.25">
      <c r="F538" s="23"/>
    </row>
    <row r="539" ht="17.25">
      <c r="F539" s="23"/>
    </row>
    <row r="540" ht="17.25">
      <c r="F540" s="23"/>
    </row>
    <row r="541" ht="17.25">
      <c r="F541" s="23"/>
    </row>
    <row r="542" ht="17.25">
      <c r="F542" s="23"/>
    </row>
    <row r="543" ht="17.25">
      <c r="F543" s="23"/>
    </row>
    <row r="544" ht="17.25">
      <c r="F544" s="23"/>
    </row>
    <row r="545" ht="17.25">
      <c r="F545" s="23"/>
    </row>
    <row r="546" ht="17.25">
      <c r="F546" s="23"/>
    </row>
    <row r="547" ht="17.25">
      <c r="F547" s="23"/>
    </row>
    <row r="548" ht="17.25">
      <c r="F548" s="23"/>
    </row>
    <row r="549" ht="17.25">
      <c r="F549" s="23"/>
    </row>
    <row r="550" ht="17.25">
      <c r="F550" s="23"/>
    </row>
    <row r="551" ht="17.25">
      <c r="F551" s="23"/>
    </row>
    <row r="552" ht="17.25">
      <c r="F552" s="23"/>
    </row>
    <row r="553" ht="17.25">
      <c r="F553" s="23"/>
    </row>
    <row r="554" ht="17.25">
      <c r="F554" s="23"/>
    </row>
    <row r="555" ht="17.25">
      <c r="F555" s="23"/>
    </row>
    <row r="556" ht="17.25">
      <c r="F556" s="23"/>
    </row>
    <row r="557" ht="17.25">
      <c r="F557" s="23"/>
    </row>
    <row r="558" ht="17.25">
      <c r="F558" s="23"/>
    </row>
    <row r="559" ht="17.25">
      <c r="F559" s="23"/>
    </row>
    <row r="560" ht="17.25">
      <c r="F560" s="23"/>
    </row>
    <row r="561" ht="17.25">
      <c r="F561" s="23"/>
    </row>
    <row r="562" ht="17.25">
      <c r="F562" s="23"/>
    </row>
    <row r="563" ht="17.25">
      <c r="F563" s="23"/>
    </row>
    <row r="564" ht="17.25">
      <c r="F564" s="23"/>
    </row>
    <row r="565" ht="17.25">
      <c r="F565" s="23"/>
    </row>
    <row r="566" ht="17.25">
      <c r="F566" s="23"/>
    </row>
    <row r="567" ht="17.25">
      <c r="F567" s="23"/>
    </row>
    <row r="568" ht="17.25">
      <c r="F568" s="23"/>
    </row>
    <row r="569" ht="17.25">
      <c r="F569" s="23"/>
    </row>
    <row r="570" ht="17.25">
      <c r="F570" s="23"/>
    </row>
    <row r="571" ht="17.25">
      <c r="F571" s="23"/>
    </row>
    <row r="572" ht="17.25">
      <c r="F572" s="23"/>
    </row>
    <row r="573" ht="17.25">
      <c r="F573" s="23"/>
    </row>
    <row r="574" ht="17.25">
      <c r="F574" s="23"/>
    </row>
    <row r="575" ht="17.25">
      <c r="F575" s="23"/>
    </row>
    <row r="576" ht="17.25">
      <c r="F576" s="23"/>
    </row>
    <row r="577" ht="17.25">
      <c r="F577" s="23"/>
    </row>
    <row r="578" ht="17.25">
      <c r="F578" s="23"/>
    </row>
    <row r="579" ht="17.25">
      <c r="F579" s="23"/>
    </row>
    <row r="580" ht="17.25">
      <c r="F580" s="23"/>
    </row>
    <row r="581" ht="17.25">
      <c r="F581" s="23"/>
    </row>
    <row r="582" ht="17.25">
      <c r="F582" s="23"/>
    </row>
    <row r="583" ht="17.25">
      <c r="F583" s="23"/>
    </row>
    <row r="584" ht="17.25">
      <c r="F584" s="23"/>
    </row>
    <row r="585" ht="17.25">
      <c r="F585" s="23"/>
    </row>
    <row r="586" ht="17.25">
      <c r="F586" s="23"/>
    </row>
    <row r="587" ht="17.25">
      <c r="F587" s="23"/>
    </row>
    <row r="588" ht="17.25">
      <c r="F588" s="23"/>
    </row>
    <row r="589" ht="17.25">
      <c r="F589" s="23"/>
    </row>
    <row r="590" ht="17.25">
      <c r="F590" s="23"/>
    </row>
    <row r="591" ht="17.25">
      <c r="F591" s="23"/>
    </row>
    <row r="592" ht="17.25">
      <c r="F592" s="23"/>
    </row>
    <row r="593" ht="17.25">
      <c r="F593" s="23"/>
    </row>
    <row r="594" ht="17.25">
      <c r="F594" s="23"/>
    </row>
    <row r="595" ht="17.25">
      <c r="F595" s="23"/>
    </row>
    <row r="596" ht="17.25">
      <c r="F596" s="23"/>
    </row>
    <row r="597" ht="17.25">
      <c r="F597" s="23"/>
    </row>
    <row r="598" ht="17.25">
      <c r="F598" s="23"/>
    </row>
    <row r="599" ht="17.25">
      <c r="F599" s="23"/>
    </row>
    <row r="600" ht="17.25">
      <c r="F600" s="23"/>
    </row>
    <row r="601" ht="17.25">
      <c r="F601" s="23"/>
    </row>
    <row r="602" ht="17.25">
      <c r="F602" s="23"/>
    </row>
    <row r="603" ht="17.25">
      <c r="F603" s="23"/>
    </row>
    <row r="604" ht="17.25">
      <c r="F604" s="23"/>
    </row>
    <row r="605" ht="17.25">
      <c r="F605" s="23"/>
    </row>
    <row r="606" ht="17.25">
      <c r="F606" s="23"/>
    </row>
    <row r="607" ht="17.25">
      <c r="F607" s="23"/>
    </row>
    <row r="608" ht="17.25">
      <c r="F608" s="23"/>
    </row>
    <row r="609" ht="17.25">
      <c r="F609" s="23"/>
    </row>
    <row r="610" ht="17.25">
      <c r="F610" s="23"/>
    </row>
    <row r="611" ht="17.25">
      <c r="F611" s="23"/>
    </row>
    <row r="612" ht="17.25">
      <c r="F612" s="23"/>
    </row>
    <row r="613" ht="17.25">
      <c r="F613" s="23"/>
    </row>
    <row r="614" ht="17.25">
      <c r="F614" s="23"/>
    </row>
    <row r="615" ht="17.25">
      <c r="F615" s="23"/>
    </row>
    <row r="616" ht="17.25">
      <c r="F616" s="23"/>
    </row>
    <row r="617" ht="17.25">
      <c r="F617" s="23"/>
    </row>
    <row r="618" ht="17.25">
      <c r="F618" s="23"/>
    </row>
    <row r="619" ht="17.25">
      <c r="F619" s="23"/>
    </row>
    <row r="620" ht="17.25">
      <c r="F620" s="23"/>
    </row>
    <row r="621" ht="17.25">
      <c r="F621" s="23"/>
    </row>
    <row r="622" ht="17.25">
      <c r="F622" s="23"/>
    </row>
    <row r="623" ht="17.25">
      <c r="F623" s="23"/>
    </row>
    <row r="624" ht="17.25">
      <c r="F624" s="23"/>
    </row>
    <row r="625" ht="17.25">
      <c r="F625" s="23"/>
    </row>
    <row r="626" ht="17.25">
      <c r="F626" s="23"/>
    </row>
    <row r="627" ht="17.25">
      <c r="F627" s="23"/>
    </row>
    <row r="628" ht="17.25">
      <c r="F628" s="23"/>
    </row>
    <row r="629" ht="17.25">
      <c r="F629" s="23"/>
    </row>
    <row r="630" ht="17.25">
      <c r="F630" s="23"/>
    </row>
    <row r="631" ht="17.25">
      <c r="F631" s="23"/>
    </row>
    <row r="632" ht="17.25">
      <c r="F632" s="23"/>
    </row>
    <row r="633" ht="17.25">
      <c r="F633" s="23"/>
    </row>
    <row r="634" ht="17.25">
      <c r="F634" s="23"/>
    </row>
    <row r="635" ht="17.25">
      <c r="F635" s="23"/>
    </row>
    <row r="636" ht="17.25">
      <c r="F636" s="23"/>
    </row>
    <row r="637" ht="17.25">
      <c r="F637" s="23"/>
    </row>
    <row r="638" ht="17.25">
      <c r="F638" s="23"/>
    </row>
    <row r="639" ht="17.25">
      <c r="F639" s="23"/>
    </row>
    <row r="640" ht="17.25">
      <c r="F640" s="23"/>
    </row>
    <row r="641" ht="17.25">
      <c r="F641" s="23"/>
    </row>
    <row r="642" ht="17.25">
      <c r="F642" s="23"/>
    </row>
    <row r="643" ht="17.25">
      <c r="F643" s="23"/>
    </row>
    <row r="644" ht="17.25">
      <c r="F644" s="23"/>
    </row>
    <row r="645" ht="17.25">
      <c r="F645" s="23"/>
    </row>
    <row r="646" ht="17.25">
      <c r="F646" s="23"/>
    </row>
    <row r="647" ht="17.25">
      <c r="F647" s="23"/>
    </row>
    <row r="648" ht="17.25">
      <c r="F648" s="23"/>
    </row>
    <row r="649" ht="17.25">
      <c r="F649" s="23"/>
    </row>
    <row r="650" ht="17.25">
      <c r="F650" s="23"/>
    </row>
    <row r="651" ht="17.25">
      <c r="F651" s="23"/>
    </row>
    <row r="652" ht="17.25">
      <c r="F652" s="23"/>
    </row>
    <row r="653" ht="17.25">
      <c r="F653" s="23"/>
    </row>
    <row r="654" ht="17.25">
      <c r="F654" s="23"/>
    </row>
    <row r="655" ht="17.25">
      <c r="F655" s="23"/>
    </row>
    <row r="656" ht="17.25">
      <c r="F656" s="23"/>
    </row>
    <row r="657" ht="17.25">
      <c r="F657" s="23"/>
    </row>
    <row r="658" ht="17.25">
      <c r="F658" s="23"/>
    </row>
    <row r="659" ht="17.25">
      <c r="F659" s="23"/>
    </row>
    <row r="660" ht="17.25">
      <c r="F660" s="23"/>
    </row>
    <row r="661" ht="17.25">
      <c r="F661" s="23"/>
    </row>
    <row r="662" ht="17.25">
      <c r="F662" s="23"/>
    </row>
    <row r="663" ht="17.25">
      <c r="F663" s="23"/>
    </row>
    <row r="664" ht="17.25">
      <c r="F664" s="23"/>
    </row>
    <row r="665" ht="17.25">
      <c r="F665" s="23"/>
    </row>
    <row r="666" ht="17.25">
      <c r="F666" s="23"/>
    </row>
    <row r="667" ht="17.25">
      <c r="F667" s="23"/>
    </row>
    <row r="668" ht="17.25">
      <c r="F668" s="23"/>
    </row>
    <row r="669" ht="17.25">
      <c r="F669" s="23"/>
    </row>
    <row r="670" ht="17.25">
      <c r="F670" s="23"/>
    </row>
    <row r="671" ht="17.25">
      <c r="F671" s="23"/>
    </row>
    <row r="672" ht="17.25">
      <c r="F672" s="23"/>
    </row>
    <row r="673" ht="17.25">
      <c r="F673" s="23"/>
    </row>
    <row r="674" ht="17.25">
      <c r="F674" s="23"/>
    </row>
    <row r="675" ht="17.25">
      <c r="F675" s="23"/>
    </row>
    <row r="676" ht="17.25">
      <c r="F676" s="23"/>
    </row>
    <row r="677" ht="17.25">
      <c r="F677" s="23"/>
    </row>
    <row r="678" ht="17.25">
      <c r="F678" s="23"/>
    </row>
    <row r="679" ht="17.25">
      <c r="F679" s="23"/>
    </row>
    <row r="680" ht="17.25">
      <c r="F680" s="23"/>
    </row>
    <row r="681" ht="17.25">
      <c r="F681" s="23"/>
    </row>
    <row r="682" ht="17.25">
      <c r="F682" s="23"/>
    </row>
    <row r="683" ht="17.25">
      <c r="F683" s="23"/>
    </row>
    <row r="684" ht="17.25">
      <c r="F684" s="23"/>
    </row>
    <row r="685" ht="17.25">
      <c r="F685" s="23"/>
    </row>
    <row r="686" ht="17.25">
      <c r="F686" s="23"/>
    </row>
    <row r="687" ht="17.25">
      <c r="F687" s="23"/>
    </row>
    <row r="688" ht="17.25">
      <c r="F688" s="23"/>
    </row>
    <row r="689" ht="17.25">
      <c r="F689" s="23"/>
    </row>
    <row r="690" ht="17.25">
      <c r="F690" s="23"/>
    </row>
    <row r="691" ht="17.25">
      <c r="F691" s="23"/>
    </row>
    <row r="692" ht="17.25">
      <c r="F692" s="23"/>
    </row>
    <row r="693" ht="17.25">
      <c r="F693" s="23"/>
    </row>
  </sheetData>
  <sheetProtection/>
  <mergeCells count="26">
    <mergeCell ref="A143:A144"/>
    <mergeCell ref="A68:A79"/>
    <mergeCell ref="A91:A100"/>
    <mergeCell ref="A80:A90"/>
    <mergeCell ref="A125:A130"/>
    <mergeCell ref="A140:A142"/>
    <mergeCell ref="A118:A124"/>
    <mergeCell ref="A136:A139"/>
    <mergeCell ref="A131:A135"/>
    <mergeCell ref="A110:A117"/>
    <mergeCell ref="A1:R1"/>
    <mergeCell ref="L3:L4"/>
    <mergeCell ref="N3:N4"/>
    <mergeCell ref="A3:B3"/>
    <mergeCell ref="C3:C4"/>
    <mergeCell ref="P3:P4"/>
    <mergeCell ref="J2:R2"/>
    <mergeCell ref="R3:R4"/>
    <mergeCell ref="H3:H4"/>
    <mergeCell ref="A101:A109"/>
    <mergeCell ref="J3:J4"/>
    <mergeCell ref="F3:F4"/>
    <mergeCell ref="A55:A67"/>
    <mergeCell ref="A5:A21"/>
    <mergeCell ref="A41:A54"/>
    <mergeCell ref="A22:A36"/>
  </mergeCells>
  <printOptions horizontalCentered="1"/>
  <pageMargins left="0.25" right="0.25" top="0.75" bottom="0.5" header="0.2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OALIUR</dc:creator>
  <cp:keywords/>
  <dc:description/>
  <cp:lastModifiedBy>BRCSTE</cp:lastModifiedBy>
  <cp:lastPrinted>2016-02-25T08:22:42Z</cp:lastPrinted>
  <dcterms:created xsi:type="dcterms:W3CDTF">2003-08-12T04:49:24Z</dcterms:created>
  <dcterms:modified xsi:type="dcterms:W3CDTF">2016-03-01T08:05:43Z</dcterms:modified>
  <cp:category/>
  <cp:version/>
  <cp:contentType/>
  <cp:contentStatus/>
</cp:coreProperties>
</file>